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05bnd-sv21\国立磐梯青少年交流の家\事業推進係\03.原稿いろいろ\02_利用手続き関係\01‗活動日程表・食事申込書・利用者名簿\"/>
    </mc:Choice>
  </mc:AlternateContent>
  <xr:revisionPtr revIDLastSave="0" documentId="13_ncr:1_{86A60756-2B0E-4629-ABD0-DAA69AAF7803}" xr6:coauthVersionLast="47" xr6:coauthVersionMax="47" xr10:uidLastSave="{00000000-0000-0000-0000-000000000000}"/>
  <bookViews>
    <workbookView xWindow="28680" yWindow="-120" windowWidth="29040" windowHeight="15840" xr2:uid="{00000000-000D-0000-FFFF-FFFF00000000}"/>
  </bookViews>
  <sheets>
    <sheet name="活動日程表" sheetId="4" r:id="rId1"/>
    <sheet name="記入例（夏季）" sheetId="9" r:id="rId2"/>
    <sheet name="記入例（冬季）" sheetId="11" r:id="rId3"/>
  </sheets>
  <definedNames>
    <definedName name="_xlnm.Print_Area" localSheetId="0">活動日程表!$A$1:$BY$77</definedName>
    <definedName name="_xlnm.Print_Area" localSheetId="1">'記入例（夏季）'!$A$1:$BY$77</definedName>
    <definedName name="_xlnm.Print_Area" localSheetId="2">'記入例（冬季）'!$A$1:$BY$77</definedName>
    <definedName name="カワセミ">活動日程表!$CB$79:$CB$84</definedName>
    <definedName name="なし">活動日程表!$CB$85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3" i="9" l="1"/>
  <c r="CB43" i="9"/>
  <c r="CC77" i="11"/>
  <c r="B43" i="11" s="1"/>
  <c r="CC76" i="11"/>
  <c r="CC75" i="11"/>
  <c r="CC74" i="11"/>
  <c r="CC73" i="11"/>
  <c r="CC72" i="11"/>
  <c r="CC71" i="11"/>
  <c r="CC70" i="11"/>
  <c r="CC69" i="11"/>
  <c r="CC68" i="11"/>
  <c r="CC67" i="11"/>
  <c r="CC65" i="11"/>
  <c r="CC64" i="11"/>
  <c r="CC62" i="11"/>
  <c r="CC61" i="11"/>
  <c r="CC60" i="11"/>
  <c r="CC59" i="11"/>
  <c r="CC77" i="9"/>
  <c r="CC76" i="9"/>
  <c r="CC75" i="9"/>
  <c r="CC74" i="9"/>
  <c r="CC73" i="9"/>
  <c r="CC72" i="9"/>
  <c r="CC71" i="9"/>
  <c r="CC70" i="9"/>
  <c r="CC69" i="9"/>
  <c r="CC68" i="9"/>
  <c r="CC67" i="9"/>
  <c r="CC65" i="9"/>
  <c r="CC64" i="9"/>
  <c r="CC62" i="9"/>
  <c r="CC61" i="9"/>
  <c r="CC60" i="9"/>
  <c r="CC59" i="9"/>
  <c r="CC76" i="4"/>
  <c r="CB43" i="11" l="1"/>
  <c r="CC77" i="4" l="1"/>
  <c r="B43" i="4" s="1"/>
  <c r="CB43" i="4" l="1"/>
  <c r="BV6" i="11"/>
  <c r="BL6" i="11"/>
  <c r="BV6" i="9" l="1"/>
  <c r="BL6" i="9"/>
  <c r="BV6" i="4" l="1"/>
  <c r="BL6" i="4"/>
  <c r="CC61" i="4"/>
  <c r="CC60" i="4"/>
  <c r="CC67" i="4"/>
  <c r="CC74" i="4"/>
  <c r="CC68" i="4"/>
  <c r="CC64" i="4" l="1"/>
  <c r="CC73" i="4"/>
  <c r="CC71" i="4"/>
  <c r="CC75" i="4"/>
  <c r="CC65" i="4"/>
  <c r="CC72" i="4"/>
  <c r="CC70" i="4"/>
  <c r="CC62" i="4"/>
  <c r="CC59" i="4"/>
  <c r="CC69" i="4"/>
</calcChain>
</file>

<file path=xl/sharedStrings.xml><?xml version="1.0" encoding="utf-8"?>
<sst xmlns="http://schemas.openxmlformats.org/spreadsheetml/2006/main" count="576" uniqueCount="165">
  <si>
    <t>本　　館</t>
    <rPh sb="0" eb="1">
      <t>ホン</t>
    </rPh>
    <rPh sb="3" eb="4">
      <t>カン</t>
    </rPh>
    <phoneticPr fontId="1"/>
  </si>
  <si>
    <t>月</t>
    <rPh sb="0" eb="1">
      <t>ツキ</t>
    </rPh>
    <phoneticPr fontId="1"/>
  </si>
  <si>
    <t>キャンプ場</t>
    <rPh sb="4" eb="5">
      <t>ジョウ</t>
    </rPh>
    <phoneticPr fontId="1"/>
  </si>
  <si>
    <t>日</t>
    <rPh sb="0" eb="1">
      <t>ヒ</t>
    </rPh>
    <phoneticPr fontId="1"/>
  </si>
  <si>
    <t>荒天時</t>
    <rPh sb="0" eb="3">
      <t>コウテンジ</t>
    </rPh>
    <phoneticPr fontId="1"/>
  </si>
  <si>
    <t>（</t>
    <phoneticPr fontId="1"/>
  </si>
  <si>
    <t>）</t>
    <phoneticPr fontId="1"/>
  </si>
  <si>
    <t>・</t>
    <phoneticPr fontId="1"/>
  </si>
  <si>
    <t>◆活動日程表◆</t>
    <rPh sb="1" eb="3">
      <t>カツドウ</t>
    </rPh>
    <rPh sb="3" eb="6">
      <t>ニッテイヒョウ</t>
    </rPh>
    <phoneticPr fontId="1"/>
  </si>
  <si>
    <t>日</t>
    <rPh sb="0" eb="1">
      <t>ニチ</t>
    </rPh>
    <phoneticPr fontId="1"/>
  </si>
  <si>
    <t>月</t>
    <rPh sb="0" eb="1">
      <t>ガツ</t>
    </rPh>
    <phoneticPr fontId="1"/>
  </si>
  <si>
    <t>朝のつどい</t>
    <rPh sb="0" eb="1">
      <t>アサ</t>
    </rPh>
    <phoneticPr fontId="1"/>
  </si>
  <si>
    <t>夕べのつどい</t>
    <rPh sb="0" eb="1">
      <t>ユウ</t>
    </rPh>
    <phoneticPr fontId="1"/>
  </si>
  <si>
    <t>団 体 名</t>
    <rPh sb="0" eb="1">
      <t>ダン</t>
    </rPh>
    <rPh sb="2" eb="3">
      <t>カラダ</t>
    </rPh>
    <rPh sb="4" eb="5">
      <t>メイ</t>
    </rPh>
    <phoneticPr fontId="1"/>
  </si>
  <si>
    <t>朝 食</t>
    <rPh sb="0" eb="1">
      <t>アサ</t>
    </rPh>
    <rPh sb="2" eb="3">
      <t>ショク</t>
    </rPh>
    <phoneticPr fontId="1"/>
  </si>
  <si>
    <t>昼 食</t>
    <rPh sb="0" eb="1">
      <t>ヒル</t>
    </rPh>
    <rPh sb="2" eb="3">
      <t>ショク</t>
    </rPh>
    <phoneticPr fontId="1"/>
  </si>
  <si>
    <t>晴天時</t>
    <rPh sb="0" eb="2">
      <t>セイテン</t>
    </rPh>
    <rPh sb="2" eb="3">
      <t>ジ</t>
    </rPh>
    <phoneticPr fontId="1"/>
  </si>
  <si>
    <t>電話番号
(日中の連絡先)</t>
    <rPh sb="0" eb="2">
      <t>デンワ</t>
    </rPh>
    <rPh sb="2" eb="4">
      <t>バンゴウ</t>
    </rPh>
    <rPh sb="6" eb="8">
      <t>ニッチュウ</t>
    </rPh>
    <rPh sb="9" eb="12">
      <t>レンラクサキ</t>
    </rPh>
    <phoneticPr fontId="1"/>
  </si>
  <si>
    <t>年</t>
    <rPh sb="0" eb="1">
      <t>ネン</t>
    </rPh>
    <phoneticPr fontId="1"/>
  </si>
  <si>
    <t>0242-62-2530</t>
    <phoneticPr fontId="1"/>
  </si>
  <si>
    <t>イ</t>
    <phoneticPr fontId="1"/>
  </si>
  <si>
    <t>班別自由活動</t>
    <rPh sb="0" eb="2">
      <t>ハンベツ</t>
    </rPh>
    <rPh sb="2" eb="4">
      <t>ジユウ</t>
    </rPh>
    <rPh sb="4" eb="6">
      <t>カツドウ</t>
    </rPh>
    <phoneticPr fontId="1"/>
  </si>
  <si>
    <t>水</t>
    <rPh sb="0" eb="1">
      <t>スイ</t>
    </rPh>
    <phoneticPr fontId="1"/>
  </si>
  <si>
    <t>木</t>
    <rPh sb="0" eb="1">
      <t>モク</t>
    </rPh>
    <phoneticPr fontId="1"/>
  </si>
  <si>
    <t>金</t>
    <rPh sb="0" eb="1">
      <t>キン</t>
    </rPh>
    <phoneticPr fontId="1"/>
  </si>
  <si>
    <t>消灯</t>
    <rPh sb="0" eb="2">
      <t>ショウトウ</t>
    </rPh>
    <phoneticPr fontId="1"/>
  </si>
  <si>
    <t>夕食</t>
    <rPh sb="0" eb="2">
      <t>ユウショク</t>
    </rPh>
    <phoneticPr fontId="1"/>
  </si>
  <si>
    <t>記入日：令和</t>
    <rPh sb="0" eb="2">
      <t>キニュウ</t>
    </rPh>
    <rPh sb="2" eb="3">
      <t>ビ</t>
    </rPh>
    <rPh sb="4" eb="6">
      <t>レイワ</t>
    </rPh>
    <phoneticPr fontId="1"/>
  </si>
  <si>
    <t>7:15～8:45</t>
    <phoneticPr fontId="1"/>
  </si>
  <si>
    <t>12:00～13:30</t>
    <phoneticPr fontId="1"/>
  </si>
  <si>
    <t>代表者打合せ</t>
    <rPh sb="0" eb="3">
      <t>ダイヒョウシャ</t>
    </rPh>
    <rPh sb="3" eb="5">
      <t>ウチアワ</t>
    </rPh>
    <phoneticPr fontId="1"/>
  </si>
  <si>
    <t>就寝準備</t>
    <rPh sb="0" eb="2">
      <t>シュウシン</t>
    </rPh>
    <rPh sb="2" eb="4">
      <t>ジュンビ</t>
    </rPh>
    <phoneticPr fontId="1"/>
  </si>
  <si>
    <t>※記入された日程をもとに交流の家担当職員が時間や場所について調整します。</t>
    <rPh sb="1" eb="3">
      <t>キニュウ</t>
    </rPh>
    <rPh sb="6" eb="8">
      <t>ニッテイ</t>
    </rPh>
    <rPh sb="12" eb="14">
      <t>コウリュウ</t>
    </rPh>
    <rPh sb="15" eb="16">
      <t>イエ</t>
    </rPh>
    <rPh sb="16" eb="18">
      <t>タントウ</t>
    </rPh>
    <rPh sb="18" eb="20">
      <t>ショクイン</t>
    </rPh>
    <rPh sb="21" eb="23">
      <t>ジカン</t>
    </rPh>
    <rPh sb="24" eb="26">
      <t>バショ</t>
    </rPh>
    <rPh sb="30" eb="32">
      <t>チョウセイ</t>
    </rPh>
    <phoneticPr fontId="1"/>
  </si>
  <si>
    <t>※22：00以降は就寝準備等のため活動はできません。</t>
    <rPh sb="6" eb="8">
      <t>イコウ</t>
    </rPh>
    <rPh sb="9" eb="11">
      <t>シュウシン</t>
    </rPh>
    <rPh sb="11" eb="13">
      <t>ジュンビ</t>
    </rPh>
    <rPh sb="13" eb="14">
      <t>トウ</t>
    </rPh>
    <rPh sb="17" eb="19">
      <t>カツドウ</t>
    </rPh>
    <phoneticPr fontId="1"/>
  </si>
  <si>
    <t>夕食</t>
    <rPh sb="0" eb="2">
      <t>ユウショク</t>
    </rPh>
    <phoneticPr fontId="1"/>
  </si>
  <si>
    <t>担 当 者</t>
    <rPh sb="0" eb="1">
      <t>タン</t>
    </rPh>
    <rPh sb="2" eb="3">
      <t>トウ</t>
    </rPh>
    <rPh sb="4" eb="5">
      <t>モノ</t>
    </rPh>
    <phoneticPr fontId="1"/>
  </si>
  <si>
    <t>飲酒について</t>
    <rPh sb="0" eb="2">
      <t>インシュ</t>
    </rPh>
    <phoneticPr fontId="1"/>
  </si>
  <si>
    <t>あり</t>
    <phoneticPr fontId="1"/>
  </si>
  <si>
    <t>なし</t>
    <phoneticPr fontId="1"/>
  </si>
  <si>
    <t>〇</t>
    <phoneticPr fontId="1"/>
  </si>
  <si>
    <t>①</t>
    <phoneticPr fontId="1"/>
  </si>
  <si>
    <t>確認しました</t>
    <rPh sb="0" eb="2">
      <t>カクニン</t>
    </rPh>
    <phoneticPr fontId="1"/>
  </si>
  <si>
    <t>登山</t>
    <rPh sb="0" eb="2">
      <t>トザン</t>
    </rPh>
    <phoneticPr fontId="1"/>
  </si>
  <si>
    <t>OL</t>
    <phoneticPr fontId="1"/>
  </si>
  <si>
    <t>研修指導</t>
    <rPh sb="0" eb="2">
      <t>ケンシュウ</t>
    </rPh>
    <rPh sb="2" eb="4">
      <t>シドウ</t>
    </rPh>
    <phoneticPr fontId="1"/>
  </si>
  <si>
    <t>※本日程表に記入された情報は、活動に関する連絡及び事務処理に利用します。</t>
    <rPh sb="2" eb="5">
      <t>ニッテイヒョウ</t>
    </rPh>
    <phoneticPr fontId="1"/>
  </si>
  <si>
    <t>備　　考</t>
    <rPh sb="0" eb="1">
      <t>ビ</t>
    </rPh>
    <rPh sb="3" eb="4">
      <t>コウ</t>
    </rPh>
    <phoneticPr fontId="1"/>
  </si>
  <si>
    <t>屋外での活動を計画している場合、荒天時の計画も記入しましたか。</t>
    <rPh sb="0" eb="2">
      <t>オクガイ</t>
    </rPh>
    <rPh sb="4" eb="6">
      <t>カツドウ</t>
    </rPh>
    <rPh sb="7" eb="9">
      <t>ケイカク</t>
    </rPh>
    <rPh sb="13" eb="15">
      <t>バアイ</t>
    </rPh>
    <rPh sb="16" eb="18">
      <t>コウテン</t>
    </rPh>
    <rPh sb="18" eb="19">
      <t>ジ</t>
    </rPh>
    <rPh sb="20" eb="22">
      <t>ケイカク</t>
    </rPh>
    <rPh sb="23" eb="25">
      <t>キニュウ</t>
    </rPh>
    <phoneticPr fontId="1"/>
  </si>
  <si>
    <t>チェックインは16:00までにお願いします。また、チェックアウト時の請求書発行手続きは8:30から行います。10～15分程度お時間をいただくため、チェックアウトは8:45以降となります。</t>
    <rPh sb="16" eb="17">
      <t>ネガ</t>
    </rPh>
    <rPh sb="32" eb="33">
      <t>ジ</t>
    </rPh>
    <rPh sb="34" eb="37">
      <t>セイキュウショ</t>
    </rPh>
    <rPh sb="37" eb="39">
      <t>ハッコウ</t>
    </rPh>
    <rPh sb="39" eb="41">
      <t>テツヅ</t>
    </rPh>
    <rPh sb="49" eb="50">
      <t>オコナ</t>
    </rPh>
    <rPh sb="59" eb="60">
      <t>フン</t>
    </rPh>
    <rPh sb="60" eb="62">
      <t>テイド</t>
    </rPh>
    <rPh sb="63" eb="65">
      <t>ジカン</t>
    </rPh>
    <rPh sb="85" eb="87">
      <t>イコウ</t>
    </rPh>
    <phoneticPr fontId="1"/>
  </si>
  <si>
    <t>代表者打合せを夕べのつどい後（17:00頃）から15分程度、打合せ室で行います。代表の方のご参加をお願いいたします。</t>
    <rPh sb="7" eb="8">
      <t>ユウ</t>
    </rPh>
    <rPh sb="13" eb="14">
      <t>ゴ</t>
    </rPh>
    <rPh sb="20" eb="21">
      <t>ゴロ</t>
    </rPh>
    <rPh sb="46" eb="48">
      <t>サンカ</t>
    </rPh>
    <rPh sb="50" eb="51">
      <t>ネガ</t>
    </rPh>
    <phoneticPr fontId="1"/>
  </si>
  <si>
    <t>飲酒をする場合は指定の場所および時間で行っていただきます。飲酒の計画の有無、参加人数について右上の欄に記入しましたか。</t>
    <rPh sb="29" eb="31">
      <t>インシュ</t>
    </rPh>
    <rPh sb="32" eb="34">
      <t>ケイカク</t>
    </rPh>
    <rPh sb="35" eb="37">
      <t>ウム</t>
    </rPh>
    <rPh sb="38" eb="40">
      <t>サンカ</t>
    </rPh>
    <rPh sb="40" eb="42">
      <t>ニンズウ</t>
    </rPh>
    <rPh sb="46" eb="48">
      <t>ミギウエ</t>
    </rPh>
    <rPh sb="49" eb="50">
      <t>ラン</t>
    </rPh>
    <rPh sb="51" eb="53">
      <t>キニュウ</t>
    </rPh>
    <phoneticPr fontId="1"/>
  </si>
  <si>
    <t>計画を立てるにあたって、利用の手引きの内容や、ばんせい活動プログラム集のプログラム内容について確認しましたか。</t>
    <phoneticPr fontId="1"/>
  </si>
  <si>
    <t>記入にあたって、別ページの【記入例】を確認しましたか。</t>
    <phoneticPr fontId="1"/>
  </si>
  <si>
    <t>あり</t>
    <phoneticPr fontId="1"/>
  </si>
  <si>
    <t>記入しました</t>
    <rPh sb="0" eb="2">
      <t>キニュウ</t>
    </rPh>
    <phoneticPr fontId="1"/>
  </si>
  <si>
    <t>②</t>
  </si>
  <si>
    <t>③</t>
  </si>
  <si>
    <t>④</t>
  </si>
  <si>
    <t>⑤</t>
  </si>
  <si>
    <t>⑥</t>
  </si>
  <si>
    <t>⑦</t>
  </si>
  <si>
    <t>⑧</t>
  </si>
  <si>
    <t>⑨</t>
  </si>
  <si>
    <t>⑩</t>
  </si>
  <si>
    <t>⑫</t>
  </si>
  <si>
    <t>⑬</t>
  </si>
  <si>
    <t>⑯</t>
  </si>
  <si>
    <t>⑰</t>
  </si>
  <si>
    <t>⑱</t>
  </si>
  <si>
    <t>⑲</t>
  </si>
  <si>
    <t>⑳</t>
  </si>
  <si>
    <t>㉑</t>
  </si>
  <si>
    <t>㉒</t>
  </si>
  <si>
    <t>㉓</t>
  </si>
  <si>
    <t>㉔</t>
  </si>
  <si>
    <t>㉕</t>
    <phoneticPr fontId="1"/>
  </si>
  <si>
    <t>朝のつどい、夕べのつどいは原則利用者全員参加です。４月下旬～１１月の晴天時のみ実施します。</t>
    <rPh sb="0" eb="1">
      <t>アサ</t>
    </rPh>
    <rPh sb="27" eb="29">
      <t>ゲジュン</t>
    </rPh>
    <rPh sb="39" eb="41">
      <t>ジッシ</t>
    </rPh>
    <phoneticPr fontId="1"/>
  </si>
  <si>
    <t>キャンプファイヤーの準備物などについてばんせい活動プログラム集で確認しましたか。また、食事・活動物品申込書でキャンプファイヤーセットなどの購入物の申込みをしましたか。</t>
    <rPh sb="69" eb="71">
      <t>コウニュウ</t>
    </rPh>
    <rPh sb="71" eb="72">
      <t>ブツ</t>
    </rPh>
    <rPh sb="73" eb="74">
      <t>モウ</t>
    </rPh>
    <rPh sb="74" eb="75">
      <t>コ</t>
    </rPh>
    <phoneticPr fontId="1"/>
  </si>
  <si>
    <t>キャンドルファイヤーの準備物などについてばんせい活動プログラム集で確認しましたか。また、ろうそくを交流の家で購入する場合、食事・活動物品申込書で申込みをしましたか。</t>
    <rPh sb="49" eb="51">
      <t>コウリュウ</t>
    </rPh>
    <rPh sb="52" eb="53">
      <t>イエ</t>
    </rPh>
    <rPh sb="54" eb="56">
      <t>コウニュウ</t>
    </rPh>
    <rPh sb="58" eb="60">
      <t>バアイ</t>
    </rPh>
    <rPh sb="72" eb="73">
      <t>モウ</t>
    </rPh>
    <rPh sb="73" eb="74">
      <t>コ</t>
    </rPh>
    <phoneticPr fontId="1"/>
  </si>
  <si>
    <t>赤べこの絵付けについて、個数を備考欄に記入しましたか。また、絵付けに使う道具（絵の具、ポスカ、絵の具とポスカの両方）が決まっている場合は備考欄に記入してください。</t>
    <rPh sb="0" eb="1">
      <t>アカ</t>
    </rPh>
    <rPh sb="4" eb="6">
      <t>エツ</t>
    </rPh>
    <rPh sb="12" eb="14">
      <t>コスウ</t>
    </rPh>
    <rPh sb="15" eb="17">
      <t>ビコウ</t>
    </rPh>
    <rPh sb="17" eb="18">
      <t>ラン</t>
    </rPh>
    <rPh sb="19" eb="21">
      <t>キニュウ</t>
    </rPh>
    <rPh sb="30" eb="32">
      <t>エツ</t>
    </rPh>
    <rPh sb="34" eb="35">
      <t>ツカ</t>
    </rPh>
    <rPh sb="36" eb="38">
      <t>ドウグ</t>
    </rPh>
    <rPh sb="39" eb="40">
      <t>エ</t>
    </rPh>
    <rPh sb="41" eb="42">
      <t>グ</t>
    </rPh>
    <rPh sb="47" eb="48">
      <t>エ</t>
    </rPh>
    <rPh sb="49" eb="50">
      <t>グ</t>
    </rPh>
    <rPh sb="55" eb="57">
      <t>リョウホウ</t>
    </rPh>
    <rPh sb="59" eb="60">
      <t>キ</t>
    </rPh>
    <rPh sb="65" eb="67">
      <t>バアイ</t>
    </rPh>
    <rPh sb="68" eb="70">
      <t>ビコウ</t>
    </rPh>
    <rPh sb="70" eb="71">
      <t>ラン</t>
    </rPh>
    <rPh sb="72" eb="74">
      <t>キニュウ</t>
    </rPh>
    <phoneticPr fontId="1"/>
  </si>
  <si>
    <t>流紋焼きの絵付け体験について、使用する器の種類とそれぞれの器の個数の２点を備考欄に記入しましたか。</t>
    <rPh sb="0" eb="1">
      <t>リュウ</t>
    </rPh>
    <rPh sb="1" eb="2">
      <t>モン</t>
    </rPh>
    <rPh sb="2" eb="3">
      <t>ヤ</t>
    </rPh>
    <rPh sb="5" eb="7">
      <t>エツ</t>
    </rPh>
    <rPh sb="8" eb="10">
      <t>タイケン</t>
    </rPh>
    <rPh sb="15" eb="17">
      <t>シヨウ</t>
    </rPh>
    <rPh sb="19" eb="20">
      <t>ウツワ</t>
    </rPh>
    <rPh sb="21" eb="23">
      <t>シュルイ</t>
    </rPh>
    <rPh sb="29" eb="30">
      <t>ウツワ</t>
    </rPh>
    <rPh sb="31" eb="33">
      <t>コスウ</t>
    </rPh>
    <rPh sb="35" eb="36">
      <t>テン</t>
    </rPh>
    <rPh sb="37" eb="39">
      <t>ビコウ</t>
    </rPh>
    <rPh sb="39" eb="40">
      <t>ラン</t>
    </rPh>
    <rPh sb="41" eb="43">
      <t>キニュウ</t>
    </rPh>
    <phoneticPr fontId="1"/>
  </si>
  <si>
    <t>流紋焼きの手びねり体験について、体験人数を備考欄に記入しましたか。</t>
    <rPh sb="0" eb="1">
      <t>リュウ</t>
    </rPh>
    <rPh sb="1" eb="2">
      <t>モン</t>
    </rPh>
    <rPh sb="2" eb="3">
      <t>ヤ</t>
    </rPh>
    <rPh sb="5" eb="6">
      <t>テ</t>
    </rPh>
    <rPh sb="9" eb="11">
      <t>タイケン</t>
    </rPh>
    <rPh sb="16" eb="18">
      <t>タイケン</t>
    </rPh>
    <rPh sb="18" eb="20">
      <t>ニンズウ</t>
    </rPh>
    <rPh sb="21" eb="23">
      <t>ビコウ</t>
    </rPh>
    <rPh sb="23" eb="24">
      <t>ラン</t>
    </rPh>
    <rPh sb="25" eb="27">
      <t>キニュウ</t>
    </rPh>
    <phoneticPr fontId="1"/>
  </si>
  <si>
    <t>野炊</t>
    <rPh sb="0" eb="1">
      <t>ヤ</t>
    </rPh>
    <rPh sb="1" eb="2">
      <t>スイ</t>
    </rPh>
    <phoneticPr fontId="1"/>
  </si>
  <si>
    <t>あかべこ</t>
    <phoneticPr fontId="1"/>
  </si>
  <si>
    <t>流紋焼き絵付け</t>
    <rPh sb="0" eb="1">
      <t>リュウ</t>
    </rPh>
    <rPh sb="1" eb="2">
      <t>モン</t>
    </rPh>
    <rPh sb="2" eb="3">
      <t>ヤ</t>
    </rPh>
    <rPh sb="4" eb="6">
      <t>エツ</t>
    </rPh>
    <phoneticPr fontId="1"/>
  </si>
  <si>
    <t>流紋焼き手びねり</t>
    <rPh sb="0" eb="1">
      <t>リュウ</t>
    </rPh>
    <rPh sb="1" eb="2">
      <t>モン</t>
    </rPh>
    <rPh sb="2" eb="3">
      <t>ヤ</t>
    </rPh>
    <rPh sb="4" eb="5">
      <t>テ</t>
    </rPh>
    <phoneticPr fontId="1"/>
  </si>
  <si>
    <t>漆蒔絵</t>
    <rPh sb="0" eb="1">
      <t>ウルシ</t>
    </rPh>
    <rPh sb="1" eb="3">
      <t>マキエ</t>
    </rPh>
    <phoneticPr fontId="1"/>
  </si>
  <si>
    <t>キャンプファイヤー</t>
    <phoneticPr fontId="1"/>
  </si>
  <si>
    <t>キャンドルファイヤー</t>
    <phoneticPr fontId="1"/>
  </si>
  <si>
    <t>そり・雪遊び</t>
    <rPh sb="3" eb="4">
      <t>ユキ</t>
    </rPh>
    <rPh sb="4" eb="5">
      <t>アソ</t>
    </rPh>
    <phoneticPr fontId="1"/>
  </si>
  <si>
    <t>ばんせい活動プログラム集に掲載していない活動を計画している場合、具体的な活動内容について備考欄に記入しましたか。</t>
    <rPh sb="13" eb="15">
      <t>ケイサイ</t>
    </rPh>
    <rPh sb="23" eb="25">
      <t>ケイカク</t>
    </rPh>
    <rPh sb="36" eb="38">
      <t>カツドウ</t>
    </rPh>
    <phoneticPr fontId="1"/>
  </si>
  <si>
    <t>雪遊び</t>
    <rPh sb="0" eb="1">
      <t>ユキ</t>
    </rPh>
    <rPh sb="1" eb="2">
      <t>アソ</t>
    </rPh>
    <phoneticPr fontId="1"/>
  </si>
  <si>
    <t>そり・スノーチューブや雪遊びのそれぞれの活動内容や準備物についてばんせい活動プログラム集で確認しましたか。</t>
    <rPh sb="20" eb="22">
      <t>カツドウ</t>
    </rPh>
    <rPh sb="22" eb="24">
      <t>ナイヨウ</t>
    </rPh>
    <rPh sb="25" eb="27">
      <t>ジュンビ</t>
    </rPh>
    <rPh sb="27" eb="28">
      <t>ブツ</t>
    </rPh>
    <rPh sb="36" eb="38">
      <t>カツドウ</t>
    </rPh>
    <rPh sb="43" eb="44">
      <t>シュウ</t>
    </rPh>
    <rPh sb="45" eb="47">
      <t>カクニン</t>
    </rPh>
    <phoneticPr fontId="1"/>
  </si>
  <si>
    <t>※利用日数が３日を超える場合はシートをコピーしてご入力ください。</t>
    <rPh sb="1" eb="3">
      <t>リヨウ</t>
    </rPh>
    <rPh sb="3" eb="5">
      <t>ニッスウ</t>
    </rPh>
    <rPh sb="7" eb="8">
      <t>ニチ</t>
    </rPh>
    <rPh sb="9" eb="10">
      <t>コ</t>
    </rPh>
    <rPh sb="12" eb="14">
      <t>バアイ</t>
    </rPh>
    <rPh sb="25" eb="27">
      <t>ニュウリョク</t>
    </rPh>
    <phoneticPr fontId="1"/>
  </si>
  <si>
    <t>磐青小学校</t>
    <rPh sb="0" eb="1">
      <t>バン</t>
    </rPh>
    <rPh sb="1" eb="2">
      <t>セイ</t>
    </rPh>
    <rPh sb="2" eb="5">
      <t>ショウガッコウ</t>
    </rPh>
    <phoneticPr fontId="1"/>
  </si>
  <si>
    <t>猪苗代　太郎</t>
    <rPh sb="0" eb="3">
      <t>イナワシロ</t>
    </rPh>
    <rPh sb="4" eb="6">
      <t>タロウ</t>
    </rPh>
    <phoneticPr fontId="1"/>
  </si>
  <si>
    <t>ン</t>
  </si>
  <si>
    <t>昼食
（弁当持参）</t>
    <rPh sb="0" eb="2">
      <t>チュウショク</t>
    </rPh>
    <rPh sb="4" eb="6">
      <t>ベントウ</t>
    </rPh>
    <rPh sb="6" eb="8">
      <t>ジサン</t>
    </rPh>
    <phoneticPr fontId="1"/>
  </si>
  <si>
    <t>Aグループ：天鏡台ハイキング</t>
    <rPh sb="6" eb="7">
      <t>テン</t>
    </rPh>
    <rPh sb="7" eb="8">
      <t>キョウ</t>
    </rPh>
    <rPh sb="8" eb="9">
      <t>ダイ</t>
    </rPh>
    <phoneticPr fontId="1"/>
  </si>
  <si>
    <t>Bグループ：五色沼ハイキング</t>
    <rPh sb="6" eb="9">
      <t>ゴシキヌマ</t>
    </rPh>
    <phoneticPr fontId="1"/>
  </si>
  <si>
    <t>〇〇</t>
    <phoneticPr fontId="1"/>
  </si>
  <si>
    <t>打合せ</t>
    <rPh sb="0" eb="2">
      <t>ウチアワ</t>
    </rPh>
    <phoneticPr fontId="1"/>
  </si>
  <si>
    <t>朝食</t>
    <rPh sb="0" eb="2">
      <t>チョウショク</t>
    </rPh>
    <phoneticPr fontId="1"/>
  </si>
  <si>
    <t>磐梯山登山</t>
    <rPh sb="0" eb="3">
      <t>バンダイサン</t>
    </rPh>
    <rPh sb="3" eb="5">
      <t>トザン</t>
    </rPh>
    <phoneticPr fontId="1"/>
  </si>
  <si>
    <t>昼食
（弁当）</t>
    <rPh sb="0" eb="2">
      <t>チュウショク</t>
    </rPh>
    <rPh sb="4" eb="6">
      <t>ベントウ</t>
    </rPh>
    <phoneticPr fontId="1"/>
  </si>
  <si>
    <t>夕食</t>
    <rPh sb="0" eb="2">
      <t>ユウショク</t>
    </rPh>
    <phoneticPr fontId="1"/>
  </si>
  <si>
    <t>キャンプ
ファイヤー</t>
    <phoneticPr fontId="1"/>
  </si>
  <si>
    <t>入浴</t>
    <rPh sb="0" eb="2">
      <t>ニュウヨク</t>
    </rPh>
    <phoneticPr fontId="1"/>
  </si>
  <si>
    <t>キャンドル
ファイヤー</t>
    <phoneticPr fontId="1"/>
  </si>
  <si>
    <t>会津漆蒔絵</t>
    <rPh sb="0" eb="2">
      <t>アイヅ</t>
    </rPh>
    <phoneticPr fontId="1"/>
  </si>
  <si>
    <t>野外炊飯</t>
    <rPh sb="0" eb="2">
      <t>ヤガイ</t>
    </rPh>
    <rPh sb="2" eb="4">
      <t>スイハン</t>
    </rPh>
    <phoneticPr fontId="1"/>
  </si>
  <si>
    <t>ア</t>
    <phoneticPr fontId="1"/>
  </si>
  <si>
    <t>ウ</t>
    <phoneticPr fontId="1"/>
  </si>
  <si>
    <t>ト</t>
    <phoneticPr fontId="1"/>
  </si>
  <si>
    <t>スノーシューハイキング</t>
    <phoneticPr fontId="1"/>
  </si>
  <si>
    <t>着替え</t>
    <rPh sb="0" eb="2">
      <t>キガ</t>
    </rPh>
    <phoneticPr fontId="1"/>
  </si>
  <si>
    <t>昼食</t>
    <rPh sb="0" eb="2">
      <t>チュウショク</t>
    </rPh>
    <phoneticPr fontId="1"/>
  </si>
  <si>
    <t>入浴</t>
    <phoneticPr fontId="1"/>
  </si>
  <si>
    <t>宿泊する場所を○で囲む</t>
    <rPh sb="0" eb="2">
      <t>シュクハク</t>
    </rPh>
    <rPh sb="4" eb="6">
      <t>バショ</t>
    </rPh>
    <rPh sb="9" eb="10">
      <t>カコ</t>
    </rPh>
    <phoneticPr fontId="17"/>
  </si>
  <si>
    <t>冬季期間（１２月～４月上旬）用記入例</t>
    <rPh sb="0" eb="2">
      <t>トウキ</t>
    </rPh>
    <rPh sb="2" eb="4">
      <t>キカン</t>
    </rPh>
    <rPh sb="7" eb="8">
      <t>ガツ</t>
    </rPh>
    <rPh sb="10" eb="11">
      <t>ガツ</t>
    </rPh>
    <rPh sb="11" eb="13">
      <t>ジョウジュン</t>
    </rPh>
    <rPh sb="14" eb="15">
      <t>ヨウ</t>
    </rPh>
    <rPh sb="15" eb="17">
      <t>キニュウ</t>
    </rPh>
    <rPh sb="17" eb="18">
      <t>レイ</t>
    </rPh>
    <phoneticPr fontId="1"/>
  </si>
  <si>
    <t>夏季期間（４月下旬～１１月）用記入例</t>
    <rPh sb="0" eb="2">
      <t>カキ</t>
    </rPh>
    <rPh sb="2" eb="4">
      <t>キカン</t>
    </rPh>
    <rPh sb="6" eb="7">
      <t>ガツ</t>
    </rPh>
    <rPh sb="7" eb="9">
      <t>ゲジュン</t>
    </rPh>
    <rPh sb="12" eb="13">
      <t>ガツ</t>
    </rPh>
    <rPh sb="14" eb="15">
      <t>ヨウ</t>
    </rPh>
    <rPh sb="15" eb="17">
      <t>キニュウ</t>
    </rPh>
    <rPh sb="17" eb="18">
      <t>レイ</t>
    </rPh>
    <phoneticPr fontId="1"/>
  </si>
  <si>
    <t>野外炊飯について団体、個人で準備をする必要がある物、進め方などについてばんせい活動プログラム集および当施設ホームページの動画で確認しましたか。</t>
    <rPh sb="0" eb="2">
      <t>ヤガイ</t>
    </rPh>
    <rPh sb="2" eb="4">
      <t>スイハン</t>
    </rPh>
    <rPh sb="8" eb="10">
      <t>ダンタイ</t>
    </rPh>
    <rPh sb="11" eb="13">
      <t>コジン</t>
    </rPh>
    <rPh sb="14" eb="16">
      <t>ジュンビ</t>
    </rPh>
    <rPh sb="19" eb="21">
      <t>ヒツヨウ</t>
    </rPh>
    <rPh sb="24" eb="25">
      <t>ブツ</t>
    </rPh>
    <rPh sb="26" eb="27">
      <t>スス</t>
    </rPh>
    <rPh sb="28" eb="29">
      <t>カタ</t>
    </rPh>
    <rPh sb="39" eb="41">
      <t>カツドウ</t>
    </rPh>
    <rPh sb="46" eb="47">
      <t>シュウ</t>
    </rPh>
    <rPh sb="50" eb="53">
      <t>トウシセツ</t>
    </rPh>
    <rPh sb="60" eb="62">
      <t>ドウガ</t>
    </rPh>
    <rPh sb="63" eb="65">
      <t>カクニン</t>
    </rPh>
    <phoneticPr fontId="1"/>
  </si>
  <si>
    <t>㉖</t>
    <phoneticPr fontId="1"/>
  </si>
  <si>
    <t>①～㉖のうち、青色になっている部分の内容について提出前に再度確認をして✔を入れてください。</t>
    <rPh sb="7" eb="9">
      <t>アオイロ</t>
    </rPh>
    <rPh sb="15" eb="17">
      <t>ブブン</t>
    </rPh>
    <rPh sb="18" eb="20">
      <t>ナイヨウ</t>
    </rPh>
    <rPh sb="28" eb="30">
      <t>サイド</t>
    </rPh>
    <rPh sb="30" eb="32">
      <t>カクニン</t>
    </rPh>
    <rPh sb="37" eb="38">
      <t>イ</t>
    </rPh>
    <phoneticPr fontId="1"/>
  </si>
  <si>
    <t>登山や五色沼探勝路ハイキング、天体観察について研修指導員依頼の有無、依頼人数の２点を備考欄に記入しましたか。</t>
    <rPh sb="0" eb="2">
      <t>トザン</t>
    </rPh>
    <rPh sb="3" eb="6">
      <t>ゴシキヌマ</t>
    </rPh>
    <rPh sb="6" eb="8">
      <t>タンショウ</t>
    </rPh>
    <rPh sb="8" eb="9">
      <t>ロ</t>
    </rPh>
    <rPh sb="15" eb="17">
      <t>テンタイ</t>
    </rPh>
    <rPh sb="17" eb="19">
      <t>カンサツ</t>
    </rPh>
    <rPh sb="23" eb="25">
      <t>ケンシュウ</t>
    </rPh>
    <rPh sb="25" eb="27">
      <t>シドウ</t>
    </rPh>
    <rPh sb="27" eb="28">
      <t>イン</t>
    </rPh>
    <rPh sb="28" eb="30">
      <t>イライ</t>
    </rPh>
    <rPh sb="31" eb="33">
      <t>ウム</t>
    </rPh>
    <rPh sb="34" eb="36">
      <t>イライ</t>
    </rPh>
    <rPh sb="36" eb="38">
      <t>ニンズウ</t>
    </rPh>
    <rPh sb="40" eb="41">
      <t>テン</t>
    </rPh>
    <rPh sb="42" eb="44">
      <t>ビコウ</t>
    </rPh>
    <rPh sb="44" eb="45">
      <t>ラン</t>
    </rPh>
    <rPh sb="46" eb="48">
      <t>キニュウ</t>
    </rPh>
    <phoneticPr fontId="1"/>
  </si>
  <si>
    <t>スノーシュー</t>
    <phoneticPr fontId="1"/>
  </si>
  <si>
    <t>会津漆蒔絵について、使用する漆器の種類とそれぞれの個数の２点を備考欄に記入しましたか。</t>
    <rPh sb="0" eb="2">
      <t>アイヅ</t>
    </rPh>
    <rPh sb="2" eb="3">
      <t>ウルシ</t>
    </rPh>
    <rPh sb="3" eb="5">
      <t>マキエ</t>
    </rPh>
    <rPh sb="10" eb="12">
      <t>シヨウ</t>
    </rPh>
    <rPh sb="14" eb="16">
      <t>シッキ</t>
    </rPh>
    <rPh sb="17" eb="19">
      <t>シュルイ</t>
    </rPh>
    <rPh sb="25" eb="27">
      <t>コスウ</t>
    </rPh>
    <rPh sb="29" eb="30">
      <t>テン</t>
    </rPh>
    <rPh sb="31" eb="33">
      <t>ビコウ</t>
    </rPh>
    <rPh sb="33" eb="34">
      <t>ラン</t>
    </rPh>
    <rPh sb="35" eb="37">
      <t>キニュウ</t>
    </rPh>
    <phoneticPr fontId="1"/>
  </si>
  <si>
    <t>17:30～19:30</t>
    <phoneticPr fontId="1"/>
  </si>
  <si>
    <t>スノーシューハイキングの活動場所、ショート、ロングいずれかのコース、研修指導員依頼の有無の３点を備考欄に記入しましたか。</t>
    <rPh sb="12" eb="14">
      <t>カツドウ</t>
    </rPh>
    <rPh sb="14" eb="16">
      <t>バショ</t>
    </rPh>
    <rPh sb="34" eb="36">
      <t>ケンシュウ</t>
    </rPh>
    <rPh sb="36" eb="38">
      <t>シドウ</t>
    </rPh>
    <rPh sb="38" eb="39">
      <t>イン</t>
    </rPh>
    <rPh sb="39" eb="41">
      <t>イライ</t>
    </rPh>
    <rPh sb="42" eb="44">
      <t>ウム</t>
    </rPh>
    <rPh sb="46" eb="47">
      <t>テン</t>
    </rPh>
    <rPh sb="48" eb="50">
      <t>ビコウ</t>
    </rPh>
    <rPh sb="50" eb="51">
      <t>ラン</t>
    </rPh>
    <rPh sb="52" eb="54">
      <t>キニュウ</t>
    </rPh>
    <phoneticPr fontId="1"/>
  </si>
  <si>
    <t>屋内ここどこオリエンテーリング
発着場所　第６研修室</t>
    <rPh sb="0" eb="2">
      <t>オクナイ</t>
    </rPh>
    <rPh sb="16" eb="18">
      <t>ハッチャク</t>
    </rPh>
    <rPh sb="18" eb="20">
      <t>バショ</t>
    </rPh>
    <rPh sb="21" eb="22">
      <t>ダイ</t>
    </rPh>
    <rPh sb="23" eb="26">
      <t>ケンシュウシツ</t>
    </rPh>
    <phoneticPr fontId="1"/>
  </si>
  <si>
    <t>第５、６研修室、多目的室</t>
    <phoneticPr fontId="1"/>
  </si>
  <si>
    <t>会津漆蒔絵
第６研修室</t>
    <rPh sb="0" eb="2">
      <t>アイヅ</t>
    </rPh>
    <rPh sb="6" eb="7">
      <t>ダイ</t>
    </rPh>
    <rPh sb="8" eb="11">
      <t>ケンシュウシツ</t>
    </rPh>
    <phoneticPr fontId="1"/>
  </si>
  <si>
    <t>ばんせい探偵団
発着場所　第６研修室</t>
    <rPh sb="4" eb="7">
      <t>タンテイダン</t>
    </rPh>
    <rPh sb="8" eb="10">
      <t>ハッチャク</t>
    </rPh>
    <rPh sb="10" eb="12">
      <t>バショ</t>
    </rPh>
    <rPh sb="13" eb="14">
      <t>ダイ</t>
    </rPh>
    <rPh sb="15" eb="18">
      <t>ケンシュウシツ</t>
    </rPh>
    <phoneticPr fontId="1"/>
  </si>
  <si>
    <t>赤べこの絵付け
第６研修室</t>
    <rPh sb="0" eb="1">
      <t>アカ</t>
    </rPh>
    <rPh sb="4" eb="6">
      <t>エツ</t>
    </rPh>
    <rPh sb="8" eb="9">
      <t>ダイ</t>
    </rPh>
    <rPh sb="10" eb="13">
      <t>ケンシュウシツ</t>
    </rPh>
    <phoneticPr fontId="1"/>
  </si>
  <si>
    <t>そり・スノーチューブ
ふれあい広場</t>
    <rPh sb="15" eb="17">
      <t>ヒロバ</t>
    </rPh>
    <phoneticPr fontId="1"/>
  </si>
  <si>
    <t>第５、６研修室、多目的室</t>
    <rPh sb="0" eb="1">
      <t>ダイ</t>
    </rPh>
    <rPh sb="4" eb="7">
      <t>ケンシュウシツ</t>
    </rPh>
    <rPh sb="8" eb="11">
      <t>タモクテキ</t>
    </rPh>
    <rPh sb="11" eb="12">
      <t>シツ</t>
    </rPh>
    <phoneticPr fontId="1"/>
  </si>
  <si>
    <t>登山のコース名を備考欄に記入しましたか。また、登山計画書は事前に２部ご用意ください。</t>
    <rPh sb="0" eb="2">
      <t>トザン</t>
    </rPh>
    <rPh sb="6" eb="7">
      <t>メイ</t>
    </rPh>
    <rPh sb="8" eb="10">
      <t>ビコウ</t>
    </rPh>
    <rPh sb="10" eb="11">
      <t>ラン</t>
    </rPh>
    <rPh sb="12" eb="14">
      <t>キニュウ</t>
    </rPh>
    <rPh sb="23" eb="25">
      <t>トザン</t>
    </rPh>
    <rPh sb="25" eb="28">
      <t>ケイカクショ</t>
    </rPh>
    <rPh sb="33" eb="34">
      <t>ブ</t>
    </rPh>
    <rPh sb="35" eb="37">
      <t>ヨウイ</t>
    </rPh>
    <phoneticPr fontId="1"/>
  </si>
  <si>
    <t>野外炊飯のメニュー、班数（基本６人班、端数１班）の２点について備考欄に記入しましたか。</t>
    <rPh sb="0" eb="2">
      <t>ヤガイ</t>
    </rPh>
    <rPh sb="2" eb="4">
      <t>スイハン</t>
    </rPh>
    <rPh sb="10" eb="11">
      <t>ハン</t>
    </rPh>
    <rPh sb="11" eb="12">
      <t>スウ</t>
    </rPh>
    <rPh sb="13" eb="15">
      <t>キホン</t>
    </rPh>
    <rPh sb="16" eb="17">
      <t>ニン</t>
    </rPh>
    <rPh sb="17" eb="18">
      <t>ハン</t>
    </rPh>
    <rPh sb="19" eb="21">
      <t>ハスウ</t>
    </rPh>
    <rPh sb="22" eb="23">
      <t>ハン</t>
    </rPh>
    <rPh sb="31" eb="33">
      <t>ビコウ</t>
    </rPh>
    <rPh sb="33" eb="34">
      <t>ラン</t>
    </rPh>
    <rPh sb="35" eb="37">
      <t>キニュウ</t>
    </rPh>
    <phoneticPr fontId="1"/>
  </si>
  <si>
    <t>ナイトハイク</t>
    <phoneticPr fontId="1"/>
  </si>
  <si>
    <t>天鏡台</t>
    <rPh sb="0" eb="1">
      <t>テン</t>
    </rPh>
    <rPh sb="1" eb="2">
      <t>キョウ</t>
    </rPh>
    <rPh sb="2" eb="3">
      <t>ダイ</t>
    </rPh>
    <phoneticPr fontId="1"/>
  </si>
  <si>
    <t>特別野炊</t>
    <rPh sb="0" eb="2">
      <t>トクベツ</t>
    </rPh>
    <rPh sb="2" eb="3">
      <t>ヤ</t>
    </rPh>
    <rPh sb="3" eb="4">
      <t>スイ</t>
    </rPh>
    <phoneticPr fontId="1"/>
  </si>
  <si>
    <t>特別野外炊飯について、注意事項や特別野外炊飯のきまりをばんせい活動プログラム集で確認しましたか。</t>
    <rPh sb="0" eb="2">
      <t>トクベツ</t>
    </rPh>
    <rPh sb="2" eb="4">
      <t>ヤガイ</t>
    </rPh>
    <rPh sb="4" eb="6">
      <t>スイハン</t>
    </rPh>
    <rPh sb="11" eb="13">
      <t>チュウイ</t>
    </rPh>
    <rPh sb="13" eb="15">
      <t>ジコウ</t>
    </rPh>
    <rPh sb="16" eb="22">
      <t>トクベツヤガイスイハン</t>
    </rPh>
    <rPh sb="38" eb="39">
      <t>シュウ</t>
    </rPh>
    <rPh sb="40" eb="42">
      <t>カクニン</t>
    </rPh>
    <phoneticPr fontId="1"/>
  </si>
  <si>
    <t>地域連携</t>
    <rPh sb="0" eb="2">
      <t>チイキ</t>
    </rPh>
    <rPh sb="2" eb="4">
      <t>レンケイ</t>
    </rPh>
    <phoneticPr fontId="1"/>
  </si>
  <si>
    <t>⑪</t>
    <phoneticPr fontId="1"/>
  </si>
  <si>
    <t>⑭</t>
    <phoneticPr fontId="1"/>
  </si>
  <si>
    <t>⑮</t>
    <phoneticPr fontId="1"/>
  </si>
  <si>
    <t>ナイトハイクについてコース地図の必要部数を備考欄に記入しましたか。</t>
    <rPh sb="13" eb="15">
      <t>チズ</t>
    </rPh>
    <rPh sb="16" eb="18">
      <t>ヒツヨウ</t>
    </rPh>
    <rPh sb="18" eb="20">
      <t>ブスウ</t>
    </rPh>
    <rPh sb="21" eb="23">
      <t>ビコウ</t>
    </rPh>
    <rPh sb="23" eb="24">
      <t>ラン</t>
    </rPh>
    <rPh sb="25" eb="27">
      <t>キニュウ</t>
    </rPh>
    <phoneticPr fontId="1"/>
  </si>
  <si>
    <t>ナイトハイクは事前に引率者による下見が必要であることや個人で準備する物があることについてばんせい活動プログラム集で確認しましたか。</t>
    <rPh sb="7" eb="9">
      <t>ジゼン</t>
    </rPh>
    <rPh sb="10" eb="13">
      <t>インソツシャ</t>
    </rPh>
    <rPh sb="16" eb="18">
      <t>シタミ</t>
    </rPh>
    <rPh sb="19" eb="21">
      <t>ヒツヨウ</t>
    </rPh>
    <rPh sb="27" eb="29">
      <t>コジン</t>
    </rPh>
    <rPh sb="30" eb="32">
      <t>ジュンビ</t>
    </rPh>
    <rPh sb="34" eb="35">
      <t>ブツ</t>
    </rPh>
    <rPh sb="48" eb="50">
      <t>カツドウ</t>
    </rPh>
    <rPh sb="55" eb="56">
      <t>シュウ</t>
    </rPh>
    <rPh sb="57" eb="59">
      <t>カクニン</t>
    </rPh>
    <phoneticPr fontId="1"/>
  </si>
  <si>
    <t>スコア、樹木、屋外ここどこ、屋内ここどこ、イングリッシュオリエンテーリング、ばんせい探偵団について参加者の班数と解答の必要部数の２点を備考欄に記入しましたか。</t>
    <rPh sb="4" eb="6">
      <t>ジュモク</t>
    </rPh>
    <rPh sb="7" eb="9">
      <t>オクガイ</t>
    </rPh>
    <rPh sb="14" eb="16">
      <t>オクナイ</t>
    </rPh>
    <rPh sb="42" eb="45">
      <t>タンテイダン</t>
    </rPh>
    <rPh sb="49" eb="52">
      <t>サンカシャ</t>
    </rPh>
    <rPh sb="53" eb="54">
      <t>ハン</t>
    </rPh>
    <rPh sb="54" eb="55">
      <t>スウ</t>
    </rPh>
    <rPh sb="56" eb="58">
      <t>カイトウ</t>
    </rPh>
    <rPh sb="59" eb="61">
      <t>ヒツヨウ</t>
    </rPh>
    <rPh sb="61" eb="63">
      <t>ブスウ</t>
    </rPh>
    <rPh sb="71" eb="73">
      <t>キニュウ</t>
    </rPh>
    <phoneticPr fontId="1"/>
  </si>
  <si>
    <t>天鏡台ハイキングについてコース地図の必要部数を備考欄に記入しましたか。</t>
    <rPh sb="0" eb="1">
      <t>テン</t>
    </rPh>
    <rPh sb="1" eb="2">
      <t>キョウ</t>
    </rPh>
    <rPh sb="2" eb="3">
      <t>ダイ</t>
    </rPh>
    <rPh sb="15" eb="17">
      <t>チズ</t>
    </rPh>
    <rPh sb="18" eb="20">
      <t>ヒツヨウ</t>
    </rPh>
    <rPh sb="20" eb="22">
      <t>ブスウ</t>
    </rPh>
    <rPh sb="23" eb="25">
      <t>ビコウ</t>
    </rPh>
    <rPh sb="25" eb="26">
      <t>ラン</t>
    </rPh>
    <rPh sb="27" eb="29">
      <t>キニュウ</t>
    </rPh>
    <phoneticPr fontId="1"/>
  </si>
  <si>
    <t>レクリエーション
体育館</t>
    <rPh sb="9" eb="12">
      <t>タイイクカン</t>
    </rPh>
    <phoneticPr fontId="1"/>
  </si>
  <si>
    <t>カワセミトーク</t>
    <phoneticPr fontId="1"/>
  </si>
  <si>
    <t>その他のテーマを希望する場合は備考欄に具体的な内容を記入してください。必ずしも希望に添えるわけではありません。ご了承ください。</t>
    <rPh sb="2" eb="3">
      <t>タ</t>
    </rPh>
    <rPh sb="8" eb="10">
      <t>キボウ</t>
    </rPh>
    <rPh sb="12" eb="14">
      <t>バアイ</t>
    </rPh>
    <rPh sb="15" eb="17">
      <t>ビコウ</t>
    </rPh>
    <rPh sb="17" eb="18">
      <t>ラン</t>
    </rPh>
    <rPh sb="19" eb="22">
      <t>グタイテキ</t>
    </rPh>
    <rPh sb="23" eb="25">
      <t>ナイヨウ</t>
    </rPh>
    <rPh sb="26" eb="28">
      <t>キニュウ</t>
    </rPh>
    <rPh sb="35" eb="36">
      <t>カナラ</t>
    </rPh>
    <rPh sb="39" eb="41">
      <t>キボウ</t>
    </rPh>
    <rPh sb="42" eb="43">
      <t>ソ</t>
    </rPh>
    <rPh sb="56" eb="58">
      <t>リョウショウ</t>
    </rPh>
    <phoneticPr fontId="1"/>
  </si>
  <si>
    <t>カワセミトーク
第６研修室</t>
    <rPh sb="8" eb="9">
      <t>ダイ</t>
    </rPh>
    <rPh sb="10" eb="13">
      <t>ケンシュウシツ</t>
    </rPh>
    <phoneticPr fontId="1"/>
  </si>
  <si>
    <t>８／１
　・五色沼ハイキング…研修指導員２名希望　　・天鏡台ハイキング…地図５部　　・屋内ここどこOL…１１班　解答４部　　・ナイトハイク…地図１１部
　・班別自由活動は３部屋に分かれて、トランプ、映画鑑賞、絵葉書づくり（材料、絵具は持参）を行います。
８／２
　・登山…①コース　研修指導員２名希望　　・漆蒔絵…箸３０膳　スプーン２５本　
８／３
　・野外炊飯…ポークカレー　６人×９班　５人×１班</t>
    <rPh sb="6" eb="9">
      <t>ゴシキヌマ</t>
    </rPh>
    <rPh sb="15" eb="17">
      <t>ケンシュウ</t>
    </rPh>
    <rPh sb="17" eb="20">
      <t>シドウイン</t>
    </rPh>
    <rPh sb="21" eb="22">
      <t>メイ</t>
    </rPh>
    <rPh sb="22" eb="24">
      <t>キボウ</t>
    </rPh>
    <rPh sb="27" eb="28">
      <t>テン</t>
    </rPh>
    <rPh sb="28" eb="29">
      <t>キョウ</t>
    </rPh>
    <rPh sb="29" eb="30">
      <t>ダイ</t>
    </rPh>
    <rPh sb="36" eb="38">
      <t>チズ</t>
    </rPh>
    <rPh sb="39" eb="40">
      <t>ブ</t>
    </rPh>
    <rPh sb="42" eb="44">
      <t>オクナイ</t>
    </rPh>
    <rPh sb="53" eb="54">
      <t>ハン</t>
    </rPh>
    <rPh sb="55" eb="57">
      <t>カイトウ</t>
    </rPh>
    <rPh sb="58" eb="59">
      <t>ブ</t>
    </rPh>
    <rPh sb="69" eb="71">
      <t>チズ</t>
    </rPh>
    <rPh sb="73" eb="74">
      <t>ブ</t>
    </rPh>
    <rPh sb="77" eb="79">
      <t>ハンベツ</t>
    </rPh>
    <rPh sb="79" eb="81">
      <t>ジユウ</t>
    </rPh>
    <rPh sb="81" eb="83">
      <t>カツドウ</t>
    </rPh>
    <rPh sb="85" eb="87">
      <t>ヘヤ</t>
    </rPh>
    <rPh sb="88" eb="89">
      <t>ワ</t>
    </rPh>
    <rPh sb="98" eb="100">
      <t>エイガ</t>
    </rPh>
    <rPh sb="100" eb="102">
      <t>カンショウ</t>
    </rPh>
    <rPh sb="103" eb="106">
      <t>エハガキ</t>
    </rPh>
    <rPh sb="110" eb="112">
      <t>ザイリョウ</t>
    </rPh>
    <rPh sb="113" eb="115">
      <t>エノグ</t>
    </rPh>
    <rPh sb="116" eb="118">
      <t>ジサン</t>
    </rPh>
    <rPh sb="120" eb="121">
      <t>オコナ</t>
    </rPh>
    <rPh sb="131" eb="133">
      <t>トザン</t>
    </rPh>
    <rPh sb="139" eb="144">
      <t>ケンシュウシドウイン</t>
    </rPh>
    <rPh sb="145" eb="146">
      <t>メイ</t>
    </rPh>
    <rPh sb="146" eb="148">
      <t>キボウ</t>
    </rPh>
    <rPh sb="152" eb="154">
      <t>マキエ</t>
    </rPh>
    <rPh sb="155" eb="156">
      <t>ハシ</t>
    </rPh>
    <rPh sb="158" eb="159">
      <t>ゼン</t>
    </rPh>
    <rPh sb="166" eb="167">
      <t>ホン</t>
    </rPh>
    <rPh sb="175" eb="177">
      <t>ヤガイ</t>
    </rPh>
    <rPh sb="177" eb="179">
      <t>スイハン</t>
    </rPh>
    <rPh sb="188" eb="189">
      <t>ニン</t>
    </rPh>
    <rPh sb="191" eb="192">
      <t>ハン</t>
    </rPh>
    <rPh sb="194" eb="195">
      <t>ニン</t>
    </rPh>
    <rPh sb="197" eb="198">
      <t>ハン</t>
    </rPh>
    <phoneticPr fontId="1"/>
  </si>
  <si>
    <t>➀アクアマリンいなわしろカワセミ水族館の楽しみ方</t>
  </si>
  <si>
    <t>➀アクアマリンいなわしろカワセミ水族館の楽しみ方</t>
    <phoneticPr fontId="1"/>
  </si>
  <si>
    <t>➁猪苗代周辺の水辺と生き物</t>
    <phoneticPr fontId="1"/>
  </si>
  <si>
    <t>➂ふくしまの川・湖・海</t>
    <phoneticPr fontId="1"/>
  </si>
  <si>
    <t>➃プラスチックごみと私たちの海・湖</t>
    <phoneticPr fontId="1"/>
  </si>
  <si>
    <t>⑤アクアマリンふくしまが取り組んでいるシーラカンス調査</t>
    <phoneticPr fontId="1"/>
  </si>
  <si>
    <t>複数のテーマや➀～⑤以外のテーマを希望する場合は備考欄に具体的な内容を記入してください。必ずしも希望に添えるわけではありません。ご了承ください。</t>
    <rPh sb="0" eb="2">
      <t>フクスウ</t>
    </rPh>
    <rPh sb="10" eb="12">
      <t>イガイ</t>
    </rPh>
    <rPh sb="17" eb="19">
      <t>キボウ</t>
    </rPh>
    <rPh sb="21" eb="23">
      <t>バアイ</t>
    </rPh>
    <rPh sb="24" eb="26">
      <t>ビコウ</t>
    </rPh>
    <rPh sb="26" eb="27">
      <t>ラン</t>
    </rPh>
    <rPh sb="28" eb="31">
      <t>グタイテキ</t>
    </rPh>
    <rPh sb="32" eb="34">
      <t>ナイヨウ</t>
    </rPh>
    <rPh sb="35" eb="37">
      <t>キニュウ</t>
    </rPh>
    <rPh sb="44" eb="45">
      <t>カナラ</t>
    </rPh>
    <rPh sb="48" eb="50">
      <t>キボウ</t>
    </rPh>
    <rPh sb="51" eb="52">
      <t>ソ</t>
    </rPh>
    <rPh sb="65" eb="67">
      <t>リョウショウ</t>
    </rPh>
    <phoneticPr fontId="1"/>
  </si>
  <si>
    <t>地域連携プログラムについて、震災講話とカワセミトークのどちらを希望するか分かるように記入しましたか。また、カワセミトークについてはテーマを記入しましたか。</t>
    <rPh sb="0" eb="2">
      <t>チイキ</t>
    </rPh>
    <rPh sb="2" eb="4">
      <t>レンケイ</t>
    </rPh>
    <rPh sb="14" eb="16">
      <t>シンサイ</t>
    </rPh>
    <rPh sb="16" eb="18">
      <t>コウワ</t>
    </rPh>
    <rPh sb="31" eb="33">
      <t>キボウ</t>
    </rPh>
    <rPh sb="36" eb="37">
      <t>ワ</t>
    </rPh>
    <rPh sb="42" eb="44">
      <t>キニュウ</t>
    </rPh>
    <rPh sb="69" eb="71">
      <t>キニュウ</t>
    </rPh>
    <phoneticPr fontId="1"/>
  </si>
  <si>
    <t>（R7.12）</t>
    <phoneticPr fontId="1"/>
  </si>
  <si>
    <t>２／１
　・ばんせい探偵団…１１班　解答４部　　・あかべこ…５５個　ポスカのみ使用
２／２
　・スノーシューハイキング…五色沼　ロング　研修指導員２名希望　　・カワセミトーク…➁、➂のテーマと在来種、外来種について
　・漆蒔絵…箸３０膳　スプーン２５本　
２／３
　・着替え…男女分かれるので第５研修室と第４研修室を希望します。
　・班別自由活動…３部屋に分かれて、トランプ、映画鑑賞、絵葉書づくり（材料、絵具は持参）を行います。</t>
    <rPh sb="10" eb="13">
      <t>タンテイダン</t>
    </rPh>
    <rPh sb="16" eb="17">
      <t>ハン</t>
    </rPh>
    <rPh sb="18" eb="20">
      <t>カイトウ</t>
    </rPh>
    <rPh sb="21" eb="22">
      <t>ブ</t>
    </rPh>
    <rPh sb="32" eb="33">
      <t>コ</t>
    </rPh>
    <rPh sb="39" eb="41">
      <t>シヨウ</t>
    </rPh>
    <rPh sb="60" eb="63">
      <t>ゴシキヌマ</t>
    </rPh>
    <rPh sb="67" eb="72">
      <t>ケンシュウシドウイン</t>
    </rPh>
    <rPh sb="73" eb="74">
      <t>メイ</t>
    </rPh>
    <rPh sb="74" eb="76">
      <t>キボウ</t>
    </rPh>
    <rPh sb="96" eb="99">
      <t>ザイライシュ</t>
    </rPh>
    <rPh sb="100" eb="102">
      <t>ガイライ</t>
    </rPh>
    <rPh sb="102" eb="103">
      <t>シュ</t>
    </rPh>
    <rPh sb="109" eb="110">
      <t>ウルシ</t>
    </rPh>
    <rPh sb="110" eb="112">
      <t>マキエ</t>
    </rPh>
    <rPh sb="113" eb="114">
      <t>ハシ</t>
    </rPh>
    <rPh sb="116" eb="117">
      <t>ゼン</t>
    </rPh>
    <rPh sb="124" eb="125">
      <t>ホン</t>
    </rPh>
    <rPh sb="134" eb="136">
      <t>キガ</t>
    </rPh>
    <rPh sb="158" eb="160">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</si>
</sst>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b/>
      <sz val="25"/>
      <name val="ＭＳ Ｐゴシック"/>
      <family val="3"/>
      <charset val="128"/>
    </font>
    <font>
      <sz val="12"/>
      <name val="ＭＳ Ｐゴシック"/>
      <family val="3"/>
      <charset val="128"/>
    </font>
    <font>
      <b/>
      <sz val="24"/>
      <name val="ＭＳ Ｐゴシック"/>
      <family val="3"/>
      <charset val="128"/>
    </font>
    <font>
      <sz val="9"/>
      <name val="ＭＳ Ｐゴシック"/>
      <family val="3"/>
      <charset val="128"/>
    </font>
    <font>
      <b/>
      <sz val="12"/>
      <name val="ＭＳ Ｐゴシック"/>
      <family val="3"/>
      <charset val="128"/>
      <scheme val="minor"/>
    </font>
    <font>
      <sz val="11"/>
      <name val="ＭＳ Ｐゴシック"/>
      <family val="3"/>
      <charset val="128"/>
      <scheme val="minor"/>
    </font>
    <font>
      <b/>
      <sz val="13"/>
      <name val="ＭＳ Ｐゴシック"/>
      <family val="3"/>
      <charset val="128"/>
      <scheme val="minor"/>
    </font>
    <font>
      <sz val="13"/>
      <name val="ＭＳ Ｐゴシック"/>
      <family val="3"/>
      <charset val="128"/>
      <scheme val="minor"/>
    </font>
    <font>
      <sz val="12"/>
      <name val="ＭＳ Ｐゴシック"/>
      <family val="3"/>
      <charset val="128"/>
      <scheme val="minor"/>
    </font>
    <font>
      <b/>
      <sz val="11"/>
      <name val="ＭＳ Ｐゴシック"/>
      <family val="3"/>
      <charset val="128"/>
      <scheme val="minor"/>
    </font>
    <font>
      <u/>
      <sz val="11"/>
      <name val="ＭＳ Ｐゴシック"/>
      <family val="3"/>
      <charset val="128"/>
    </font>
    <font>
      <sz val="14"/>
      <name val="ＭＳ Ｐゴシック"/>
      <family val="3"/>
      <charset val="128"/>
    </font>
    <font>
      <sz val="14"/>
      <color rgb="FF0000FF"/>
      <name val="ＭＳ Ｐゴシック"/>
      <family val="3"/>
      <charset val="128"/>
    </font>
    <font>
      <sz val="11"/>
      <color rgb="FF0000FF"/>
      <name val="ＭＳ Ｐゴシック"/>
      <family val="3"/>
      <charset val="128"/>
    </font>
    <font>
      <sz val="11"/>
      <color theme="1"/>
      <name val="ＭＳ Ｐゴシック"/>
      <family val="3"/>
      <charset val="128"/>
    </font>
    <font>
      <sz val="14"/>
      <color theme="1"/>
      <name val="ＭＳ Ｐゴシック"/>
      <family val="3"/>
      <charset val="128"/>
    </font>
    <font>
      <sz val="16"/>
      <name val="Wingdings"/>
      <charset val="2"/>
    </font>
    <font>
      <sz val="20"/>
      <color rgb="FF0000FF"/>
      <name val="ＭＳ Ｐゴシック"/>
      <family val="3"/>
      <charset val="128"/>
    </font>
    <font>
      <sz val="10"/>
      <name val="ＭＳ Ｐゴシック"/>
      <family val="3"/>
      <charset val="128"/>
    </font>
    <font>
      <b/>
      <sz val="18"/>
      <color rgb="FF0000FF"/>
      <name val="ＭＳ Ｐゴシック"/>
      <family val="3"/>
      <charset val="128"/>
    </font>
    <font>
      <sz val="11"/>
      <color rgb="FF0000FF"/>
      <name val="ＭＳ Ｐゴシック"/>
      <family val="3"/>
      <charset val="128"/>
      <scheme val="minor"/>
    </font>
    <font>
      <sz val="8"/>
      <color rgb="FF0000FF"/>
      <name val="ＭＳ Ｐゴシック"/>
      <family val="3"/>
      <charset val="128"/>
    </font>
    <font>
      <sz val="9"/>
      <color rgb="FF0000FF"/>
      <name val="ＭＳ Ｐゴシック"/>
      <family val="3"/>
      <charset val="128"/>
    </font>
  </fonts>
  <fills count="6">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dotted">
        <color auto="1"/>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style="hair">
        <color indexed="64"/>
      </left>
      <right style="hair">
        <color indexed="64"/>
      </right>
      <top style="thin">
        <color indexed="64"/>
      </top>
      <bottom/>
      <diagonal/>
    </border>
    <border>
      <left style="thin">
        <color rgb="FF0000FF"/>
      </left>
      <right/>
      <top style="thin">
        <color indexed="64"/>
      </top>
      <bottom/>
      <diagonal/>
    </border>
    <border>
      <left style="thin">
        <color rgb="FF0000FF"/>
      </left>
      <right/>
      <top/>
      <bottom/>
      <diagonal/>
    </border>
    <border>
      <left style="thin">
        <color rgb="FF0000FF"/>
      </left>
      <right/>
      <top style="dotted">
        <color auto="1"/>
      </top>
      <bottom/>
      <diagonal/>
    </border>
    <border>
      <left style="thin">
        <color rgb="FF0000FF"/>
      </left>
      <right/>
      <top/>
      <bottom style="thin">
        <color indexed="64"/>
      </bottom>
      <diagonal/>
    </border>
    <border>
      <left/>
      <right style="thin">
        <color rgb="FF0000FF"/>
      </right>
      <top style="thin">
        <color indexed="64"/>
      </top>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style="thin">
        <color rgb="FF0000FF"/>
      </bottom>
      <diagonal/>
    </border>
    <border>
      <left/>
      <right style="thin">
        <color rgb="FF0000FF"/>
      </right>
      <top style="dotted">
        <color auto="1"/>
      </top>
      <bottom/>
      <diagonal/>
    </border>
    <border>
      <left style="hair">
        <color indexed="64"/>
      </left>
      <right style="hair">
        <color indexed="64"/>
      </right>
      <top/>
      <bottom style="dotted">
        <color indexed="64"/>
      </bottom>
      <diagonal/>
    </border>
    <border>
      <left/>
      <right/>
      <top/>
      <bottom style="dotted">
        <color auto="1"/>
      </bottom>
      <diagonal/>
    </border>
    <border>
      <left style="thin">
        <color indexed="64"/>
      </left>
      <right style="thin">
        <color indexed="64"/>
      </right>
      <top/>
      <bottom style="dotted">
        <color indexed="64"/>
      </bottom>
      <diagonal/>
    </border>
    <border>
      <left/>
      <right/>
      <top style="thin">
        <color rgb="FF0000FF"/>
      </top>
      <bottom/>
      <diagonal/>
    </border>
    <border>
      <left/>
      <right style="thin">
        <color rgb="FF0000FF"/>
      </right>
      <top/>
      <bottom/>
      <diagonal/>
    </border>
    <border>
      <left style="thin">
        <color indexed="64"/>
      </left>
      <right style="thin">
        <color indexed="64"/>
      </right>
      <top style="thin">
        <color indexed="64"/>
      </top>
      <bottom style="thin">
        <color indexed="64"/>
      </bottom>
      <diagonal/>
    </border>
    <border>
      <left/>
      <right style="thin">
        <color rgb="FF0000FF"/>
      </right>
      <top/>
      <bottom style="thin">
        <color indexed="64"/>
      </bottom>
      <diagonal/>
    </border>
    <border>
      <left style="thin">
        <color rgb="FF0000FF"/>
      </left>
      <right/>
      <top style="thin">
        <color rgb="FF0000FF"/>
      </top>
      <bottom/>
      <diagonal/>
    </border>
    <border>
      <left/>
      <right style="thin">
        <color rgb="FF0000FF"/>
      </right>
      <top style="thin">
        <color rgb="FF0000FF"/>
      </top>
      <bottom/>
      <diagonal/>
    </border>
    <border>
      <left/>
      <right style="hair">
        <color indexed="64"/>
      </right>
      <top/>
      <bottom style="dotted">
        <color indexed="64"/>
      </bottom>
      <diagonal/>
    </border>
    <border>
      <left/>
      <right style="hair">
        <color indexed="64"/>
      </right>
      <top style="thin">
        <color rgb="FF0000FF"/>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345">
    <xf numFmtId="0" fontId="0" fillId="0" borderId="0" xfId="0"/>
    <xf numFmtId="0" fontId="0" fillId="0" borderId="0" xfId="0" applyBorder="1"/>
    <xf numFmtId="0" fontId="0" fillId="0" borderId="0" xfId="0" applyAlignment="1">
      <alignment vertical="top"/>
    </xf>
    <xf numFmtId="0" fontId="0" fillId="0" borderId="3" xfId="0" applyBorder="1" applyProtection="1">
      <protection locked="0"/>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0" xfId="0" applyFont="1" applyBorder="1" applyProtection="1">
      <protection locked="0"/>
    </xf>
    <xf numFmtId="0" fontId="3" fillId="0" borderId="0" xfId="0" applyFont="1" applyBorder="1" applyAlignment="1" applyProtection="1">
      <alignment horizontal="center" vertical="center"/>
      <protection locked="0"/>
    </xf>
    <xf numFmtId="0" fontId="3" fillId="0" borderId="1" xfId="0" applyFont="1" applyBorder="1" applyProtection="1">
      <protection locked="0"/>
    </xf>
    <xf numFmtId="0" fontId="3" fillId="0" borderId="9" xfId="0" applyFont="1" applyFill="1" applyBorder="1" applyAlignment="1" applyProtection="1">
      <alignment horizontal="left" vertical="center"/>
    </xf>
    <xf numFmtId="0" fontId="3" fillId="0" borderId="9" xfId="0" applyFont="1" applyFill="1" applyBorder="1" applyAlignment="1" applyProtection="1">
      <alignment vertical="center"/>
    </xf>
    <xf numFmtId="0" fontId="3" fillId="0" borderId="9" xfId="0" applyFont="1" applyFill="1" applyBorder="1" applyAlignment="1" applyProtection="1">
      <alignment horizontal="centerContinuous" vertical="center"/>
    </xf>
    <xf numFmtId="0" fontId="3" fillId="0" borderId="10" xfId="0" applyFont="1" applyFill="1" applyBorder="1" applyAlignment="1" applyProtection="1">
      <alignment vertical="center"/>
    </xf>
    <xf numFmtId="0" fontId="19" fillId="0" borderId="0" xfId="0" applyFont="1" applyFill="1" applyAlignment="1"/>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14" xfId="0" applyFont="1" applyBorder="1" applyAlignment="1" applyProtection="1">
      <protection locked="0"/>
    </xf>
    <xf numFmtId="0" fontId="0" fillId="0" borderId="15" xfId="0" applyFont="1" applyBorder="1" applyAlignment="1" applyProtection="1">
      <protection locked="0"/>
    </xf>
    <xf numFmtId="0" fontId="0" fillId="0" borderId="0" xfId="0" applyFont="1" applyFill="1" applyBorder="1" applyAlignment="1" applyProtection="1">
      <alignment textRotation="255"/>
      <protection locked="0"/>
    </xf>
    <xf numFmtId="0" fontId="0" fillId="0" borderId="3" xfId="0" applyFont="1" applyBorder="1" applyAlignment="1" applyProtection="1">
      <protection locked="0"/>
    </xf>
    <xf numFmtId="0" fontId="0" fillId="0" borderId="11" xfId="0" applyFont="1" applyBorder="1" applyAlignment="1" applyProtection="1">
      <protection locked="0"/>
    </xf>
    <xf numFmtId="0" fontId="0" fillId="0" borderId="25" xfId="0" applyFont="1" applyBorder="1" applyAlignment="1" applyProtection="1">
      <protection locked="0"/>
    </xf>
    <xf numFmtId="0" fontId="0" fillId="0" borderId="23" xfId="0" applyFont="1" applyBorder="1" applyAlignment="1" applyProtection="1">
      <protection locked="0"/>
    </xf>
    <xf numFmtId="0" fontId="0" fillId="0" borderId="23" xfId="0" applyFont="1" applyFill="1" applyBorder="1" applyAlignment="1" applyProtection="1">
      <alignment textRotation="255"/>
      <protection locked="0"/>
    </xf>
    <xf numFmtId="0" fontId="0" fillId="0" borderId="26" xfId="0" applyFont="1" applyBorder="1" applyAlignment="1" applyProtection="1">
      <protection locked="0"/>
    </xf>
    <xf numFmtId="0" fontId="0" fillId="0" borderId="19" xfId="0" applyFont="1" applyBorder="1" applyAlignment="1" applyProtection="1">
      <protection locked="0"/>
    </xf>
    <xf numFmtId="0" fontId="0" fillId="0" borderId="1" xfId="0" applyFont="1" applyBorder="1" applyAlignment="1" applyProtection="1">
      <protection locked="0"/>
    </xf>
    <xf numFmtId="0" fontId="0" fillId="0" borderId="1" xfId="0" applyFont="1" applyFill="1" applyBorder="1" applyAlignment="1" applyProtection="1">
      <alignment textRotation="255"/>
      <protection locked="0"/>
    </xf>
    <xf numFmtId="0" fontId="0" fillId="0" borderId="16" xfId="0" applyFont="1" applyBorder="1" applyAlignment="1" applyProtection="1">
      <protection locked="0"/>
    </xf>
    <xf numFmtId="0" fontId="20" fillId="5" borderId="8" xfId="0" applyFont="1" applyFill="1" applyBorder="1" applyAlignment="1">
      <alignment horizontal="center" vertical="center"/>
    </xf>
    <xf numFmtId="0" fontId="20" fillId="5" borderId="19" xfId="0" applyFont="1" applyFill="1" applyBorder="1" applyAlignment="1">
      <alignment horizontal="center" vertical="center"/>
    </xf>
    <xf numFmtId="0" fontId="20" fillId="0" borderId="19" xfId="0" applyFont="1" applyFill="1" applyBorder="1" applyAlignment="1">
      <alignment horizontal="center" vertical="center"/>
    </xf>
    <xf numFmtId="0" fontId="20" fillId="5" borderId="9" xfId="0" applyFont="1" applyFill="1" applyBorder="1" applyAlignment="1">
      <alignment vertical="center"/>
    </xf>
    <xf numFmtId="0" fontId="20" fillId="0" borderId="9" xfId="0" applyFont="1" applyBorder="1" applyAlignment="1">
      <alignment vertical="center"/>
    </xf>
    <xf numFmtId="0" fontId="20" fillId="0" borderId="8" xfId="0" applyFont="1" applyFill="1" applyBorder="1" applyAlignment="1">
      <alignment horizontal="center" vertical="center"/>
    </xf>
    <xf numFmtId="0" fontId="0" fillId="0" borderId="0" xfId="0" applyFont="1" applyFill="1" applyBorder="1" applyAlignment="1" applyProtection="1">
      <protection locked="0"/>
    </xf>
    <xf numFmtId="0" fontId="0" fillId="0" borderId="4"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0" xfId="0" applyProtection="1">
      <protection locked="0"/>
    </xf>
    <xf numFmtId="0" fontId="0" fillId="0" borderId="0" xfId="0" applyBorder="1" applyProtection="1">
      <protection locked="0"/>
    </xf>
    <xf numFmtId="0" fontId="16" fillId="0" borderId="0" xfId="0" applyFont="1" applyBorder="1" applyProtection="1">
      <protection locked="0"/>
    </xf>
    <xf numFmtId="0" fontId="0" fillId="0" borderId="0" xfId="0" applyAlignment="1" applyProtection="1">
      <alignment vertical="top"/>
      <protection locked="0"/>
    </xf>
    <xf numFmtId="0" fontId="0" fillId="0" borderId="0" xfId="0" applyBorder="1" applyAlignment="1" applyProtection="1">
      <alignment vertical="top"/>
      <protection locked="0"/>
    </xf>
    <xf numFmtId="0" fontId="0" fillId="0" borderId="1" xfId="0" applyBorder="1" applyAlignment="1" applyProtection="1">
      <alignment vertical="top"/>
      <protection locked="0"/>
    </xf>
    <xf numFmtId="0" fontId="13" fillId="0" borderId="1" xfId="0" applyFont="1" applyBorder="1" applyAlignment="1" applyProtection="1">
      <protection locked="0"/>
    </xf>
    <xf numFmtId="0" fontId="16" fillId="0" borderId="1" xfId="0" applyFont="1" applyBorder="1" applyAlignment="1" applyProtection="1">
      <alignment vertical="top"/>
      <protection locked="0"/>
    </xf>
    <xf numFmtId="0" fontId="17" fillId="0" borderId="1" xfId="0" applyFont="1" applyBorder="1" applyAlignment="1" applyProtection="1">
      <protection locked="0"/>
    </xf>
    <xf numFmtId="0" fontId="12" fillId="0" borderId="0" xfId="0" applyFont="1" applyBorder="1" applyProtection="1">
      <protection locked="0"/>
    </xf>
    <xf numFmtId="0" fontId="13" fillId="0" borderId="0" xfId="0" applyFont="1" applyBorder="1" applyAlignment="1" applyProtection="1">
      <alignment vertical="center"/>
      <protection locked="0"/>
    </xf>
    <xf numFmtId="0" fontId="2" fillId="0" borderId="0" xfId="0" applyFont="1" applyBorder="1" applyProtection="1">
      <protection locked="0"/>
    </xf>
    <xf numFmtId="0" fontId="0" fillId="0" borderId="1" xfId="0" applyBorder="1" applyProtection="1">
      <protection locked="0"/>
    </xf>
    <xf numFmtId="0" fontId="0" fillId="0" borderId="0" xfId="0" applyBorder="1" applyAlignment="1" applyProtection="1">
      <alignment vertical="center"/>
      <protection locked="0"/>
    </xf>
    <xf numFmtId="0" fontId="0" fillId="0" borderId="20" xfId="0" applyBorder="1" applyProtection="1">
      <protection locked="0"/>
    </xf>
    <xf numFmtId="0" fontId="0" fillId="0" borderId="7" xfId="0" applyBorder="1" applyProtection="1">
      <protection locked="0"/>
    </xf>
    <xf numFmtId="0" fontId="0" fillId="0" borderId="13" xfId="0" applyBorder="1" applyProtection="1">
      <protection locked="0"/>
    </xf>
    <xf numFmtId="0" fontId="4" fillId="0" borderId="0" xfId="0" applyFont="1" applyBorder="1" applyProtection="1">
      <protection locked="0"/>
    </xf>
    <xf numFmtId="0" fontId="0" fillId="0" borderId="19" xfId="0" applyBorder="1" applyProtection="1">
      <protection locked="0"/>
    </xf>
    <xf numFmtId="0" fontId="0" fillId="0" borderId="18" xfId="0" applyBorder="1" applyProtection="1">
      <protection locked="0"/>
    </xf>
    <xf numFmtId="0" fontId="0" fillId="0" borderId="0" xfId="0" applyAlignment="1" applyProtection="1">
      <alignment horizontal="right"/>
      <protection locked="0"/>
    </xf>
    <xf numFmtId="0" fontId="0" fillId="0" borderId="0" xfId="0" applyFill="1" applyBorder="1" applyProtection="1">
      <protection locked="0"/>
    </xf>
    <xf numFmtId="0" fontId="0" fillId="0" borderId="0" xfId="0" applyAlignment="1">
      <alignment vertical="center"/>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7" fillId="0" borderId="51" xfId="0" applyFont="1" applyFill="1" applyBorder="1" applyAlignment="1" applyProtection="1">
      <alignment horizontal="left" vertical="top"/>
      <protection locked="0"/>
    </xf>
    <xf numFmtId="0" fontId="7" fillId="0" borderId="52" xfId="0" applyFont="1" applyFill="1" applyBorder="1" applyAlignment="1" applyProtection="1">
      <alignment horizontal="left" vertical="top"/>
      <protection locked="0"/>
    </xf>
    <xf numFmtId="0" fontId="7" fillId="0" borderId="53" xfId="0" applyFont="1" applyFill="1" applyBorder="1" applyAlignment="1" applyProtection="1">
      <alignment horizontal="left" vertical="top"/>
      <protection locked="0"/>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 fillId="0" borderId="0" xfId="0" applyFont="1" applyBorder="1" applyAlignment="1" applyProtection="1">
      <alignment horizontal="center"/>
      <protection locked="0"/>
    </xf>
    <xf numFmtId="0" fontId="5" fillId="2" borderId="27" xfId="0" applyFont="1" applyFill="1" applyBorder="1" applyAlignment="1" applyProtection="1">
      <alignment horizontal="center" vertical="center" textRotation="255"/>
      <protection locked="0"/>
    </xf>
    <xf numFmtId="0" fontId="5" fillId="2" borderId="21" xfId="0" applyFont="1" applyFill="1" applyBorder="1" applyAlignment="1" applyProtection="1">
      <alignment horizontal="center" vertical="center" textRotation="255"/>
      <protection locked="0"/>
    </xf>
    <xf numFmtId="0" fontId="5" fillId="2" borderId="22" xfId="0" applyFont="1" applyFill="1" applyBorder="1" applyAlignment="1" applyProtection="1">
      <alignment horizontal="center" vertical="center" textRotation="255"/>
      <protection locked="0"/>
    </xf>
    <xf numFmtId="0" fontId="20" fillId="5" borderId="9" xfId="0" applyFont="1" applyFill="1" applyBorder="1" applyAlignment="1">
      <alignment horizontal="left" vertical="center"/>
    </xf>
    <xf numFmtId="0" fontId="20" fillId="5" borderId="10" xfId="0" applyFont="1" applyFill="1" applyBorder="1" applyAlignment="1">
      <alignment horizontal="left" vertical="center"/>
    </xf>
    <xf numFmtId="0" fontId="3" fillId="0" borderId="7"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13" xfId="0" applyFont="1" applyBorder="1" applyAlignment="1" applyProtection="1">
      <alignment horizontal="center"/>
      <protection locked="0"/>
    </xf>
    <xf numFmtId="0" fontId="0" fillId="0" borderId="2"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0" fillId="0" borderId="39"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7" fillId="0" borderId="6" xfId="0" applyFont="1" applyFill="1" applyBorder="1" applyAlignment="1" applyProtection="1">
      <alignment horizontal="left" vertical="top"/>
      <protection locked="0"/>
    </xf>
    <xf numFmtId="0" fontId="7" fillId="0" borderId="3" xfId="0" applyFont="1" applyFill="1" applyBorder="1" applyAlignment="1" applyProtection="1">
      <alignment horizontal="left" vertical="top"/>
      <protection locked="0"/>
    </xf>
    <xf numFmtId="0" fontId="7" fillId="0" borderId="20" xfId="0" applyFont="1" applyFill="1" applyBorder="1" applyAlignment="1" applyProtection="1">
      <alignment horizontal="left" vertical="top"/>
      <protection locked="0"/>
    </xf>
    <xf numFmtId="0" fontId="7" fillId="0" borderId="7" xfId="0" applyFont="1" applyFill="1" applyBorder="1" applyAlignment="1" applyProtection="1">
      <alignment horizontal="left" vertical="top"/>
      <protection locked="0"/>
    </xf>
    <xf numFmtId="0" fontId="7" fillId="0" borderId="0" xfId="0" applyFont="1" applyFill="1" applyBorder="1" applyAlignment="1" applyProtection="1">
      <alignment horizontal="left" vertical="top"/>
      <protection locked="0"/>
    </xf>
    <xf numFmtId="0" fontId="7" fillId="0" borderId="13" xfId="0" applyFont="1" applyFill="1" applyBorder="1" applyAlignment="1" applyProtection="1">
      <alignment horizontal="left" vertical="top"/>
      <protection locked="0"/>
    </xf>
    <xf numFmtId="0" fontId="7" fillId="0" borderId="48" xfId="0" applyFont="1" applyFill="1" applyBorder="1" applyAlignment="1" applyProtection="1">
      <alignment horizontal="left" vertical="top"/>
      <protection locked="0"/>
    </xf>
    <xf numFmtId="0" fontId="7" fillId="0" borderId="49" xfId="0" applyFont="1" applyFill="1" applyBorder="1" applyAlignment="1" applyProtection="1">
      <alignment horizontal="left" vertical="top"/>
      <protection locked="0"/>
    </xf>
    <xf numFmtId="0" fontId="7" fillId="0" borderId="50" xfId="0" applyFont="1" applyFill="1" applyBorder="1" applyAlignment="1" applyProtection="1">
      <alignment horizontal="left" vertical="top"/>
      <protection locked="0"/>
    </xf>
    <xf numFmtId="0" fontId="0" fillId="0" borderId="1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6" fillId="0" borderId="1" xfId="0" applyFont="1" applyBorder="1" applyAlignment="1" applyProtection="1">
      <alignment horizontal="center"/>
      <protection locked="0"/>
    </xf>
    <xf numFmtId="0" fontId="18" fillId="0" borderId="6"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13" fillId="0" borderId="1" xfId="0" applyFont="1" applyBorder="1" applyAlignment="1" applyProtection="1">
      <alignment horizontal="center" vertical="center" shrinkToFit="1"/>
      <protection locked="0"/>
    </xf>
    <xf numFmtId="0" fontId="0" fillId="2" borderId="8"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14" fillId="5" borderId="0" xfId="0" applyFont="1" applyFill="1" applyAlignment="1">
      <alignment horizontal="left" vertical="center"/>
    </xf>
    <xf numFmtId="0" fontId="20" fillId="0" borderId="42" xfId="0" applyFont="1" applyBorder="1" applyAlignment="1">
      <alignment horizontal="left" vertical="center"/>
    </xf>
    <xf numFmtId="0" fontId="0" fillId="0" borderId="24" xfId="0" applyBorder="1" applyAlignment="1" applyProtection="1">
      <alignment horizontal="center" vertical="center" textRotation="255"/>
      <protection locked="0"/>
    </xf>
    <xf numFmtId="0" fontId="1" fillId="2" borderId="27" xfId="0" applyFont="1" applyFill="1" applyBorder="1" applyAlignment="1" applyProtection="1">
      <alignment horizontal="center" vertical="center" textRotation="255"/>
      <protection locked="0"/>
    </xf>
    <xf numFmtId="0" fontId="1" fillId="2" borderId="21" xfId="0" applyFont="1" applyFill="1" applyBorder="1" applyAlignment="1" applyProtection="1">
      <alignment horizontal="center" vertical="center" textRotation="255"/>
      <protection locked="0"/>
    </xf>
    <xf numFmtId="0" fontId="1" fillId="2" borderId="37" xfId="0" applyFont="1" applyFill="1" applyBorder="1" applyAlignment="1" applyProtection="1">
      <alignment horizontal="center" vertical="center" textRotation="255"/>
      <protection locked="0"/>
    </xf>
    <xf numFmtId="0" fontId="3" fillId="0" borderId="9" xfId="0" applyFont="1" applyFill="1" applyBorder="1" applyAlignment="1" applyProtection="1">
      <alignment horizontal="center" vertical="center"/>
    </xf>
    <xf numFmtId="0" fontId="0" fillId="4" borderId="3" xfId="0" applyFill="1" applyBorder="1" applyAlignment="1" applyProtection="1">
      <alignment horizontal="center" vertical="center" wrapText="1"/>
    </xf>
    <xf numFmtId="0" fontId="0" fillId="4" borderId="20" xfId="0"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0" fontId="0" fillId="4" borderId="13" xfId="0" applyFill="1" applyBorder="1" applyAlignment="1" applyProtection="1">
      <alignment horizontal="center" vertical="center" wrapText="1"/>
    </xf>
    <xf numFmtId="0" fontId="0" fillId="4" borderId="15" xfId="0" applyFill="1" applyBorder="1" applyAlignment="1" applyProtection="1">
      <alignment horizontal="center" vertical="center" wrapText="1"/>
    </xf>
    <xf numFmtId="0" fontId="0" fillId="4" borderId="17" xfId="0" applyFill="1" applyBorder="1" applyAlignment="1" applyProtection="1">
      <alignment horizontal="center" vertical="center" wrapText="1"/>
    </xf>
    <xf numFmtId="0" fontId="0" fillId="4" borderId="18" xfId="0" applyFill="1" applyBorder="1" applyAlignment="1" applyProtection="1">
      <alignment horizontal="center" vertical="center" wrapText="1"/>
    </xf>
    <xf numFmtId="0" fontId="0" fillId="3" borderId="6" xfId="0"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0"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9"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3" borderId="18" xfId="0" applyFill="1" applyBorder="1" applyAlignment="1" applyProtection="1">
      <alignment horizontal="center" vertical="center"/>
    </xf>
    <xf numFmtId="0" fontId="0" fillId="0" borderId="0" xfId="0" applyProtection="1"/>
    <xf numFmtId="0" fontId="2" fillId="0" borderId="0" xfId="0" applyFont="1" applyBorder="1" applyAlignment="1" applyProtection="1">
      <alignment horizontal="center"/>
    </xf>
    <xf numFmtId="0" fontId="0" fillId="0" borderId="0" xfId="0" applyBorder="1" applyProtection="1"/>
    <xf numFmtId="0" fontId="16" fillId="0" borderId="0" xfId="0" applyFont="1" applyBorder="1" applyProtection="1"/>
    <xf numFmtId="0" fontId="0" fillId="0" borderId="0" xfId="0" applyAlignment="1" applyProtection="1">
      <alignment vertical="top"/>
    </xf>
    <xf numFmtId="0" fontId="0" fillId="0" borderId="0" xfId="0" applyBorder="1" applyAlignment="1" applyProtection="1">
      <alignment vertical="top"/>
    </xf>
    <xf numFmtId="0" fontId="3" fillId="0" borderId="1" xfId="0" applyFont="1" applyBorder="1" applyProtection="1"/>
    <xf numFmtId="0" fontId="0" fillId="0" borderId="1" xfId="0" applyBorder="1" applyAlignment="1" applyProtection="1">
      <alignment vertical="top"/>
    </xf>
    <xf numFmtId="0" fontId="21" fillId="0" borderId="1" xfId="0" applyFont="1" applyBorder="1" applyAlignment="1" applyProtection="1">
      <alignment horizontal="center" vertical="center" shrinkToFit="1"/>
    </xf>
    <xf numFmtId="0" fontId="13" fillId="0" borderId="1" xfId="0" applyFont="1" applyBorder="1" applyAlignment="1" applyProtection="1"/>
    <xf numFmtId="0" fontId="16" fillId="0" borderId="1" xfId="0" applyFont="1" applyBorder="1" applyAlignment="1" applyProtection="1">
      <alignment vertical="top"/>
    </xf>
    <xf numFmtId="0" fontId="17" fillId="0" borderId="1" xfId="0" applyFont="1" applyBorder="1" applyAlignment="1" applyProtection="1"/>
    <xf numFmtId="0" fontId="15" fillId="0" borderId="1" xfId="0" applyFont="1" applyBorder="1" applyAlignment="1" applyProtection="1">
      <alignment horizontal="center"/>
    </xf>
    <xf numFmtId="0" fontId="17" fillId="0" borderId="1" xfId="0" applyFont="1" applyBorder="1" applyAlignment="1" applyProtection="1">
      <alignment horizontal="center"/>
    </xf>
    <xf numFmtId="0" fontId="0" fillId="0" borderId="0" xfId="0" applyAlignment="1" applyProtection="1">
      <alignment horizontal="center"/>
    </xf>
    <xf numFmtId="0" fontId="12" fillId="0" borderId="0" xfId="0" applyFont="1" applyBorder="1" applyProtection="1"/>
    <xf numFmtId="0" fontId="13" fillId="0" borderId="0" xfId="0" applyFont="1" applyBorder="1" applyAlignment="1" applyProtection="1">
      <alignment vertical="center"/>
    </xf>
    <xf numFmtId="0" fontId="2" fillId="0" borderId="0" xfId="0" applyFont="1" applyBorder="1" applyProtection="1"/>
    <xf numFmtId="0" fontId="0" fillId="0" borderId="1" xfId="0" applyBorder="1" applyProtection="1"/>
    <xf numFmtId="0" fontId="15" fillId="0" borderId="1" xfId="0" applyFont="1" applyBorder="1" applyAlignment="1" applyProtection="1">
      <alignment horizontal="center" vertical="center" shrinkToFit="1"/>
    </xf>
    <xf numFmtId="0" fontId="0" fillId="0" borderId="0" xfId="0" applyBorder="1" applyAlignment="1" applyProtection="1">
      <alignment vertical="center"/>
    </xf>
    <xf numFmtId="0" fontId="0" fillId="0" borderId="1" xfId="0" applyFont="1" applyBorder="1" applyAlignment="1" applyProtection="1"/>
    <xf numFmtId="0" fontId="14" fillId="0" borderId="1" xfId="0" applyFont="1" applyBorder="1" applyAlignment="1" applyProtection="1">
      <alignment horizontal="center" vertical="center" shrinkToFit="1"/>
    </xf>
    <xf numFmtId="0" fontId="18" fillId="0" borderId="6" xfId="0" applyFont="1" applyBorder="1" applyAlignment="1" applyProtection="1">
      <alignment horizontal="center"/>
    </xf>
    <xf numFmtId="0" fontId="18" fillId="0" borderId="3" xfId="0" applyFont="1" applyBorder="1" applyAlignment="1" applyProtection="1">
      <alignment horizontal="center"/>
    </xf>
    <xf numFmtId="0" fontId="0" fillId="0" borderId="3" xfId="0" applyBorder="1" applyProtection="1"/>
    <xf numFmtId="0" fontId="0" fillId="0" borderId="3" xfId="0" applyBorder="1" applyAlignment="1" applyProtection="1">
      <alignment horizontal="center"/>
    </xf>
    <xf numFmtId="0" fontId="0" fillId="0" borderId="20" xfId="0" applyBorder="1" applyProtection="1"/>
    <xf numFmtId="0" fontId="3" fillId="0" borderId="0" xfId="0" applyFont="1" applyBorder="1" applyProtection="1"/>
    <xf numFmtId="0" fontId="0" fillId="0" borderId="7" xfId="0" applyBorder="1" applyProtection="1"/>
    <xf numFmtId="0" fontId="0" fillId="0" borderId="13" xfId="0" applyBorder="1" applyProtection="1"/>
    <xf numFmtId="0" fontId="4" fillId="0" borderId="0" xfId="0" applyFont="1" applyBorder="1" applyProtection="1"/>
    <xf numFmtId="0" fontId="15" fillId="0" borderId="0" xfId="0" applyFont="1" applyBorder="1" applyProtection="1"/>
    <xf numFmtId="0" fontId="0" fillId="2" borderId="8"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0" borderId="19" xfId="0" applyBorder="1" applyProtection="1"/>
    <xf numFmtId="0" fontId="0" fillId="0" borderId="18" xfId="0" applyBorder="1" applyProtection="1"/>
    <xf numFmtId="0" fontId="0" fillId="0" borderId="6" xfId="0" applyBorder="1" applyAlignment="1" applyProtection="1">
      <alignment horizontal="center" vertical="center"/>
    </xf>
    <xf numFmtId="0" fontId="0" fillId="0" borderId="3" xfId="0" applyBorder="1" applyAlignment="1" applyProtection="1">
      <alignment horizontal="center" vertical="center"/>
    </xf>
    <xf numFmtId="0" fontId="0" fillId="0" borderId="20" xfId="0" applyBorder="1" applyAlignment="1" applyProtection="1">
      <alignment horizontal="center" vertical="center"/>
    </xf>
    <xf numFmtId="0" fontId="0" fillId="0" borderId="19" xfId="0" applyBorder="1" applyAlignment="1" applyProtection="1">
      <alignment horizontal="center" vertical="center"/>
    </xf>
    <xf numFmtId="0" fontId="0" fillId="0" borderId="1" xfId="0" applyBorder="1" applyAlignment="1" applyProtection="1">
      <alignment horizontal="center" vertical="center"/>
    </xf>
    <xf numFmtId="0" fontId="0" fillId="0" borderId="18" xfId="0" applyBorder="1" applyAlignment="1" applyProtection="1">
      <alignment horizontal="center" vertical="center"/>
    </xf>
    <xf numFmtId="0" fontId="0" fillId="0" borderId="2" xfId="0" applyBorder="1" applyAlignment="1" applyProtection="1">
      <alignment horizontal="center" vertical="center"/>
    </xf>
    <xf numFmtId="0" fontId="0" fillId="0" borderId="2" xfId="0" applyBorder="1" applyAlignment="1" applyProtection="1">
      <alignment horizontal="center" vertical="center" textRotation="255"/>
    </xf>
    <xf numFmtId="0" fontId="10" fillId="0" borderId="8" xfId="0" applyFont="1" applyFill="1" applyBorder="1" applyAlignment="1" applyProtection="1">
      <alignment horizontal="center" vertical="center"/>
    </xf>
    <xf numFmtId="0" fontId="7" fillId="0" borderId="9" xfId="0" applyFont="1" applyFill="1" applyBorder="1" applyAlignment="1" applyProtection="1">
      <alignment horizontal="centerContinuous"/>
    </xf>
    <xf numFmtId="0" fontId="7" fillId="0" borderId="9" xfId="0" applyFont="1" applyFill="1" applyBorder="1" applyProtection="1"/>
    <xf numFmtId="0" fontId="10" fillId="0" borderId="9" xfId="0" applyFont="1" applyFill="1" applyBorder="1" applyAlignment="1" applyProtection="1">
      <alignment horizontal="center" vertical="center"/>
    </xf>
    <xf numFmtId="0" fontId="9" fillId="0" borderId="9" xfId="0" applyFont="1" applyFill="1" applyBorder="1" applyAlignment="1" applyProtection="1">
      <alignment horizontal="centerContinuous"/>
    </xf>
    <xf numFmtId="0" fontId="8" fillId="0" borderId="9" xfId="0" applyFont="1" applyFill="1" applyBorder="1" applyAlignment="1" applyProtection="1">
      <alignment horizontal="centerContinuous"/>
    </xf>
    <xf numFmtId="0" fontId="11" fillId="0" borderId="9" xfId="0" applyFont="1" applyFill="1" applyBorder="1" applyAlignment="1" applyProtection="1">
      <alignment horizontal="centerContinuous"/>
    </xf>
    <xf numFmtId="0" fontId="10" fillId="0" borderId="9" xfId="0" applyFont="1" applyFill="1" applyBorder="1" applyAlignment="1" applyProtection="1">
      <alignment vertical="center"/>
    </xf>
    <xf numFmtId="0" fontId="11" fillId="0" borderId="3" xfId="0" applyFont="1" applyFill="1" applyBorder="1" applyAlignment="1" applyProtection="1"/>
    <xf numFmtId="0" fontId="10" fillId="0" borderId="3" xfId="0" applyFont="1" applyFill="1" applyBorder="1" applyAlignment="1" applyProtection="1">
      <alignment horizontal="center" vertical="center"/>
    </xf>
    <xf numFmtId="0" fontId="10" fillId="0" borderId="9" xfId="0" applyFont="1" applyFill="1" applyBorder="1" applyAlignment="1" applyProtection="1"/>
    <xf numFmtId="0" fontId="11" fillId="0" borderId="9" xfId="0" applyFont="1" applyFill="1" applyBorder="1" applyAlignment="1" applyProtection="1"/>
    <xf numFmtId="0" fontId="10" fillId="0" borderId="3" xfId="0" applyFont="1" applyFill="1" applyBorder="1" applyAlignment="1" applyProtection="1"/>
    <xf numFmtId="0" fontId="10" fillId="0" borderId="3" xfId="0" applyFont="1" applyFill="1" applyBorder="1" applyAlignment="1" applyProtection="1">
      <alignment vertical="center"/>
    </xf>
    <xf numFmtId="0" fontId="6" fillId="0" borderId="3"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vertical="center"/>
    </xf>
    <xf numFmtId="0" fontId="3" fillId="0" borderId="3" xfId="0" applyFont="1" applyFill="1" applyBorder="1" applyAlignment="1" applyProtection="1">
      <alignment horizontal="centerContinuous" vertical="center"/>
    </xf>
    <xf numFmtId="0" fontId="15" fillId="0" borderId="4" xfId="0" applyFont="1" applyBorder="1" applyAlignment="1" applyProtection="1">
      <alignment horizontal="center" vertical="center"/>
    </xf>
    <xf numFmtId="0" fontId="3" fillId="0" borderId="7" xfId="0" applyFont="1" applyBorder="1" applyAlignment="1" applyProtection="1">
      <alignment horizontal="center"/>
    </xf>
    <xf numFmtId="0" fontId="3" fillId="0" borderId="0" xfId="0" applyFont="1" applyBorder="1" applyAlignment="1" applyProtection="1">
      <alignment horizontal="center"/>
    </xf>
    <xf numFmtId="0" fontId="3" fillId="0" borderId="13" xfId="0" applyFont="1" applyBorder="1" applyAlignment="1" applyProtection="1">
      <alignment horizontal="center"/>
    </xf>
    <xf numFmtId="0" fontId="0" fillId="0" borderId="4" xfId="0" applyBorder="1" applyAlignment="1" applyProtection="1">
      <alignment horizontal="center" vertical="center" textRotation="255"/>
    </xf>
    <xf numFmtId="0" fontId="0" fillId="0" borderId="7" xfId="0" applyFont="1" applyBorder="1" applyAlignment="1" applyProtection="1">
      <alignment vertical="center"/>
    </xf>
    <xf numFmtId="0" fontId="0" fillId="0" borderId="0" xfId="0" applyFont="1" applyBorder="1" applyAlignment="1" applyProtection="1">
      <alignment vertical="center"/>
    </xf>
    <xf numFmtId="0" fontId="0" fillId="0" borderId="3" xfId="0" applyFont="1" applyBorder="1" applyAlignment="1" applyProtection="1">
      <alignment vertical="center"/>
    </xf>
    <xf numFmtId="0" fontId="1" fillId="0" borderId="3" xfId="0" applyFont="1" applyFill="1" applyBorder="1" applyAlignment="1" applyProtection="1">
      <alignment horizontal="center" vertical="center" textRotation="255"/>
    </xf>
    <xf numFmtId="0" fontId="0" fillId="0" borderId="32" xfId="0" applyFont="1" applyBorder="1" applyAlignment="1" applyProtection="1">
      <alignment vertical="center"/>
    </xf>
    <xf numFmtId="0" fontId="15" fillId="0" borderId="44" xfId="0" applyFont="1" applyBorder="1" applyAlignment="1" applyProtection="1">
      <alignment horizontal="center" vertical="center" wrapText="1"/>
    </xf>
    <xf numFmtId="0" fontId="15" fillId="0" borderId="40" xfId="0" applyFont="1" applyBorder="1" applyAlignment="1" applyProtection="1">
      <alignment horizontal="center" vertical="center" wrapText="1"/>
    </xf>
    <xf numFmtId="0" fontId="15" fillId="0" borderId="45" xfId="0" applyFont="1" applyBorder="1" applyAlignment="1" applyProtection="1">
      <alignment horizontal="center" vertical="center" wrapText="1"/>
    </xf>
    <xf numFmtId="0" fontId="0" fillId="0" borderId="0" xfId="0" applyFont="1" applyFill="1" applyBorder="1" applyAlignment="1" applyProtection="1">
      <alignment vertical="center" textRotation="255"/>
    </xf>
    <xf numFmtId="0" fontId="15" fillId="0" borderId="44" xfId="0" applyFont="1" applyBorder="1" applyAlignment="1" applyProtection="1">
      <alignment horizontal="center" vertical="center"/>
    </xf>
    <xf numFmtId="0" fontId="15" fillId="0" borderId="40" xfId="0" applyFont="1" applyBorder="1" applyAlignment="1" applyProtection="1">
      <alignment horizontal="center" vertical="center"/>
    </xf>
    <xf numFmtId="0" fontId="15" fillId="0" borderId="45" xfId="0" applyFont="1" applyBorder="1" applyAlignment="1" applyProtection="1">
      <alignment horizontal="center" vertical="center"/>
    </xf>
    <xf numFmtId="0" fontId="15" fillId="0" borderId="28" xfId="0" applyFont="1" applyBorder="1" applyAlignment="1" applyProtection="1">
      <alignment vertical="center"/>
    </xf>
    <xf numFmtId="0" fontId="15" fillId="0" borderId="3" xfId="0" applyFont="1" applyBorder="1" applyAlignment="1" applyProtection="1">
      <alignment vertical="center"/>
    </xf>
    <xf numFmtId="0" fontId="1" fillId="0" borderId="11" xfId="0" applyFont="1" applyFill="1" applyBorder="1" applyAlignment="1" applyProtection="1">
      <alignment horizontal="center" vertical="center" textRotation="255"/>
    </xf>
    <xf numFmtId="0" fontId="5" fillId="2" borderId="27" xfId="0" applyFont="1" applyFill="1" applyBorder="1" applyAlignment="1" applyProtection="1">
      <alignment horizontal="center" vertical="center" textRotation="255"/>
    </xf>
    <xf numFmtId="0" fontId="0" fillId="0" borderId="4" xfId="0" applyBorder="1" applyAlignment="1" applyProtection="1">
      <alignment horizontal="center" vertical="center"/>
    </xf>
    <xf numFmtId="0" fontId="1" fillId="0" borderId="0" xfId="0" applyFont="1" applyFill="1" applyBorder="1" applyAlignment="1" applyProtection="1">
      <alignment horizontal="center" vertical="center" textRotation="255"/>
    </xf>
    <xf numFmtId="0" fontId="0" fillId="0" borderId="41" xfId="0" applyFont="1" applyBorder="1" applyAlignment="1" applyProtection="1">
      <alignment vertical="center"/>
    </xf>
    <xf numFmtId="0" fontId="15" fillId="0" borderId="29"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41" xfId="0" applyFont="1" applyBorder="1" applyAlignment="1" applyProtection="1">
      <alignment horizontal="center" vertical="center" wrapText="1"/>
    </xf>
    <xf numFmtId="0" fontId="15" fillId="0" borderId="33" xfId="0" applyFont="1" applyBorder="1" applyAlignment="1" applyProtection="1">
      <alignment horizontal="center" vertical="center"/>
    </xf>
    <xf numFmtId="0" fontId="15" fillId="0" borderId="34" xfId="0" applyFont="1" applyBorder="1" applyAlignment="1" applyProtection="1">
      <alignment horizontal="center" vertical="center"/>
    </xf>
    <xf numFmtId="0" fontId="15" fillId="0" borderId="35" xfId="0" applyFont="1" applyBorder="1" applyAlignment="1" applyProtection="1">
      <alignment horizontal="center" vertical="center"/>
    </xf>
    <xf numFmtId="0" fontId="15" fillId="0" borderId="0" xfId="0" applyFont="1" applyBorder="1" applyAlignment="1" applyProtection="1">
      <alignment vertical="center"/>
    </xf>
    <xf numFmtId="0" fontId="1" fillId="0" borderId="14" xfId="0" applyFont="1" applyFill="1" applyBorder="1" applyAlignment="1" applyProtection="1">
      <alignment horizontal="center" vertical="center" textRotation="255"/>
    </xf>
    <xf numFmtId="0" fontId="5" fillId="2" borderId="21" xfId="0" applyFont="1" applyFill="1" applyBorder="1" applyAlignment="1" applyProtection="1">
      <alignment horizontal="center" vertical="center" textRotation="255"/>
    </xf>
    <xf numFmtId="0" fontId="3" fillId="0" borderId="0" xfId="0" applyFont="1" applyBorder="1" applyAlignment="1" applyProtection="1">
      <alignment horizontal="center" vertical="center"/>
    </xf>
    <xf numFmtId="0" fontId="15" fillId="0" borderId="0" xfId="0" applyFont="1" applyBorder="1" applyAlignment="1" applyProtection="1">
      <alignment vertical="center" textRotation="255"/>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0" fontId="15" fillId="0" borderId="0" xfId="0" applyFont="1" applyBorder="1" applyAlignment="1" applyProtection="1">
      <alignment horizontal="center" vertical="center"/>
    </xf>
    <xf numFmtId="0" fontId="0" fillId="0" borderId="0" xfId="0" applyFont="1" applyFill="1" applyBorder="1" applyAlignment="1" applyProtection="1">
      <alignment vertical="center"/>
    </xf>
    <xf numFmtId="0" fontId="0" fillId="0" borderId="14" xfId="0" applyFont="1" applyBorder="1" applyAlignment="1" applyProtection="1">
      <alignment vertical="center"/>
    </xf>
    <xf numFmtId="0" fontId="0" fillId="0" borderId="38" xfId="0" applyFont="1" applyBorder="1" applyAlignment="1" applyProtection="1">
      <alignment vertical="center"/>
    </xf>
    <xf numFmtId="0" fontId="1" fillId="0" borderId="38" xfId="0" applyFont="1" applyFill="1" applyBorder="1" applyAlignment="1" applyProtection="1">
      <alignment horizontal="center" vertical="center" textRotation="255"/>
    </xf>
    <xf numFmtId="0" fontId="1" fillId="0" borderId="46" xfId="0" applyFont="1" applyFill="1" applyBorder="1" applyAlignment="1" applyProtection="1">
      <alignment horizontal="center" vertical="center" textRotation="255"/>
    </xf>
    <xf numFmtId="0" fontId="0" fillId="0" borderId="24" xfId="0" applyBorder="1" applyAlignment="1" applyProtection="1">
      <alignment horizontal="center" vertical="center" textRotation="255"/>
    </xf>
    <xf numFmtId="0" fontId="0" fillId="0" borderId="25" xfId="0" applyFont="1" applyBorder="1" applyAlignment="1" applyProtection="1">
      <alignment vertical="center"/>
    </xf>
    <xf numFmtId="0" fontId="0" fillId="0" borderId="23" xfId="0" applyFont="1" applyBorder="1" applyAlignment="1" applyProtection="1">
      <alignment vertical="center"/>
    </xf>
    <xf numFmtId="0" fontId="0" fillId="0" borderId="36" xfId="0" applyFont="1" applyBorder="1" applyAlignment="1" applyProtection="1">
      <alignment vertical="center"/>
    </xf>
    <xf numFmtId="0" fontId="0" fillId="0" borderId="23" xfId="0" applyFont="1" applyFill="1" applyBorder="1" applyAlignment="1" applyProtection="1">
      <alignment vertical="center" textRotation="255"/>
    </xf>
    <xf numFmtId="0" fontId="0" fillId="0" borderId="23" xfId="0" applyFont="1" applyBorder="1" applyAlignment="1" applyProtection="1">
      <alignment horizontal="center" vertical="center"/>
    </xf>
    <xf numFmtId="0" fontId="0" fillId="0" borderId="26" xfId="0" applyFont="1" applyBorder="1" applyAlignment="1" applyProtection="1">
      <alignment vertical="center"/>
    </xf>
    <xf numFmtId="0" fontId="0" fillId="0" borderId="4" xfId="0" applyBorder="1" applyAlignment="1" applyProtection="1">
      <alignment horizontal="center" vertical="center" textRotation="255"/>
    </xf>
    <xf numFmtId="0" fontId="0" fillId="0" borderId="0" xfId="0" applyFont="1" applyBorder="1" applyAlignment="1" applyProtection="1">
      <alignment horizontal="center" vertical="center"/>
    </xf>
    <xf numFmtId="0" fontId="0" fillId="0" borderId="5"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19" xfId="0" applyFont="1" applyBorder="1" applyAlignment="1" applyProtection="1">
      <alignment vertical="center"/>
    </xf>
    <xf numFmtId="0" fontId="0" fillId="0" borderId="1" xfId="0" applyFont="1" applyBorder="1" applyAlignment="1" applyProtection="1">
      <alignment vertical="center"/>
    </xf>
    <xf numFmtId="0" fontId="0" fillId="0" borderId="43" xfId="0" applyFont="1" applyBorder="1" applyAlignment="1" applyProtection="1">
      <alignment vertical="center"/>
    </xf>
    <xf numFmtId="0" fontId="0" fillId="0" borderId="1" xfId="0" applyFont="1" applyFill="1" applyBorder="1" applyAlignment="1" applyProtection="1">
      <alignment vertical="center" textRotation="255"/>
    </xf>
    <xf numFmtId="0" fontId="0" fillId="0" borderId="1" xfId="0" applyFont="1" applyBorder="1" applyAlignment="1" applyProtection="1">
      <alignment horizontal="center" vertical="center"/>
    </xf>
    <xf numFmtId="0" fontId="5" fillId="2" borderId="22" xfId="0" applyFont="1" applyFill="1" applyBorder="1" applyAlignment="1" applyProtection="1">
      <alignment horizontal="center" vertical="center" textRotation="255"/>
    </xf>
    <xf numFmtId="0" fontId="0" fillId="0" borderId="16" xfId="0" applyFont="1" applyBorder="1" applyAlignment="1" applyProtection="1">
      <alignment vertical="center"/>
    </xf>
    <xf numFmtId="0" fontId="9" fillId="0" borderId="3" xfId="0" applyFont="1" applyFill="1" applyBorder="1" applyAlignment="1" applyProtection="1">
      <alignment horizontal="centerContinuous"/>
    </xf>
    <xf numFmtId="0" fontId="7" fillId="0" borderId="3" xfId="0" applyFont="1" applyFill="1" applyBorder="1" applyAlignment="1" applyProtection="1">
      <alignment horizontal="centerContinuous"/>
    </xf>
    <xf numFmtId="0" fontId="8" fillId="0" borderId="3" xfId="0" applyFont="1" applyFill="1" applyBorder="1" applyAlignment="1" applyProtection="1">
      <alignment horizontal="centerContinuous"/>
    </xf>
    <xf numFmtId="0" fontId="11" fillId="0" borderId="3" xfId="0" applyFont="1" applyFill="1" applyBorder="1" applyAlignment="1" applyProtection="1">
      <alignment horizontal="centerContinuous"/>
    </xf>
    <xf numFmtId="0" fontId="15" fillId="0" borderId="32" xfId="0" applyFont="1" applyBorder="1" applyAlignment="1" applyProtection="1">
      <alignment vertical="center"/>
    </xf>
    <xf numFmtId="0" fontId="0" fillId="0" borderId="40" xfId="0" applyFont="1" applyBorder="1" applyAlignment="1" applyProtection="1">
      <alignment vertical="center"/>
    </xf>
    <xf numFmtId="0" fontId="0" fillId="0" borderId="39" xfId="0" applyBorder="1" applyAlignment="1" applyProtection="1">
      <alignment horizontal="center" vertical="center" textRotation="255"/>
    </xf>
    <xf numFmtId="0" fontId="15" fillId="0" borderId="0" xfId="0" applyFont="1" applyBorder="1" applyAlignment="1" applyProtection="1">
      <alignment vertical="center" wrapText="1"/>
    </xf>
    <xf numFmtId="0" fontId="15" fillId="0" borderId="40" xfId="0" applyFont="1" applyBorder="1" applyAlignment="1" applyProtection="1">
      <alignment vertical="center"/>
    </xf>
    <xf numFmtId="0" fontId="15" fillId="0" borderId="40" xfId="0" applyFont="1" applyFill="1" applyBorder="1" applyAlignment="1" applyProtection="1">
      <alignment vertical="center" textRotation="255"/>
    </xf>
    <xf numFmtId="0" fontId="15" fillId="0" borderId="1" xfId="0" applyFont="1" applyBorder="1" applyAlignment="1" applyProtection="1">
      <alignment vertical="center"/>
    </xf>
    <xf numFmtId="0" fontId="15" fillId="0" borderId="1" xfId="0" applyFont="1" applyFill="1" applyBorder="1" applyAlignment="1" applyProtection="1">
      <alignment vertical="center" textRotation="255"/>
    </xf>
    <xf numFmtId="0" fontId="10" fillId="0" borderId="0" xfId="0" applyFont="1" applyFill="1" applyBorder="1" applyAlignment="1" applyProtection="1">
      <alignment horizontal="center" vertical="center"/>
    </xf>
    <xf numFmtId="0" fontId="10" fillId="0" borderId="0" xfId="0" applyFont="1" applyFill="1" applyBorder="1" applyAlignment="1" applyProtection="1"/>
    <xf numFmtId="0" fontId="11" fillId="0" borderId="0" xfId="0" applyFont="1" applyFill="1" applyBorder="1" applyAlignment="1" applyProtection="1"/>
    <xf numFmtId="0" fontId="11" fillId="0" borderId="1" xfId="0" applyFont="1" applyFill="1" applyBorder="1" applyAlignment="1" applyProtection="1"/>
    <xf numFmtId="0" fontId="10" fillId="0" borderId="1"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6" fillId="0" borderId="1"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41" xfId="0" applyFont="1" applyBorder="1" applyAlignment="1" applyProtection="1">
      <alignment horizontal="center" vertical="center"/>
    </xf>
    <xf numFmtId="0" fontId="0" fillId="0" borderId="29" xfId="0" applyFont="1" applyBorder="1" applyAlignment="1" applyProtection="1">
      <alignment vertical="center"/>
    </xf>
    <xf numFmtId="0" fontId="15" fillId="0" borderId="29" xfId="0" applyFont="1" applyBorder="1" applyAlignment="1" applyProtection="1">
      <alignment vertical="center"/>
    </xf>
    <xf numFmtId="0" fontId="15" fillId="0" borderId="30" xfId="0" applyFont="1" applyBorder="1" applyAlignment="1" applyProtection="1">
      <alignment vertical="center"/>
    </xf>
    <xf numFmtId="0" fontId="0" fillId="0" borderId="31" xfId="0" applyFont="1" applyBorder="1" applyAlignment="1" applyProtection="1">
      <alignment vertical="center"/>
    </xf>
    <xf numFmtId="0" fontId="22" fillId="0" borderId="6" xfId="0" applyFont="1" applyFill="1" applyBorder="1" applyAlignment="1" applyProtection="1">
      <alignment horizontal="left" vertical="top" wrapText="1"/>
    </xf>
    <xf numFmtId="0" fontId="22" fillId="0" borderId="3" xfId="0" applyFont="1" applyFill="1" applyBorder="1" applyAlignment="1" applyProtection="1">
      <alignment horizontal="left" vertical="top" wrapText="1"/>
    </xf>
    <xf numFmtId="0" fontId="22" fillId="0" borderId="20" xfId="0" applyFont="1" applyFill="1" applyBorder="1" applyAlignment="1" applyProtection="1">
      <alignment horizontal="left" vertical="top" wrapText="1"/>
    </xf>
    <xf numFmtId="0" fontId="0" fillId="0" borderId="7" xfId="0" applyBorder="1" applyAlignment="1" applyProtection="1">
      <alignment horizontal="center" vertical="center"/>
    </xf>
    <xf numFmtId="0" fontId="0" fillId="0" borderId="0" xfId="0" applyBorder="1" applyAlignment="1" applyProtection="1">
      <alignment horizontal="center" vertical="center"/>
    </xf>
    <xf numFmtId="0" fontId="0" fillId="0" borderId="13" xfId="0" applyBorder="1" applyAlignment="1" applyProtection="1">
      <alignment horizontal="center" vertical="center"/>
    </xf>
    <xf numFmtId="0" fontId="22" fillId="0" borderId="7"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22" fillId="0" borderId="13" xfId="0" applyFont="1" applyFill="1" applyBorder="1" applyAlignment="1" applyProtection="1">
      <alignment horizontal="left" vertical="top" wrapText="1"/>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19" xfId="0"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18" xfId="0" applyBorder="1" applyAlignment="1" applyProtection="1">
      <alignment horizontal="center" vertical="center" shrinkToFit="1"/>
    </xf>
    <xf numFmtId="0" fontId="22" fillId="0" borderId="51" xfId="0" applyFont="1" applyFill="1" applyBorder="1" applyAlignment="1" applyProtection="1">
      <alignment horizontal="left" vertical="top"/>
    </xf>
    <xf numFmtId="0" fontId="22" fillId="0" borderId="52" xfId="0" applyFont="1" applyFill="1" applyBorder="1" applyAlignment="1" applyProtection="1">
      <alignment horizontal="left" vertical="top"/>
    </xf>
    <xf numFmtId="0" fontId="22" fillId="0" borderId="53" xfId="0" applyFont="1" applyFill="1" applyBorder="1" applyAlignment="1" applyProtection="1">
      <alignment horizontal="left" vertical="top"/>
    </xf>
    <xf numFmtId="0" fontId="0" fillId="0" borderId="0" xfId="0" applyAlignment="1" applyProtection="1">
      <alignment horizontal="right"/>
    </xf>
    <xf numFmtId="0" fontId="0" fillId="0" borderId="0" xfId="0" applyFill="1" applyBorder="1" applyProtection="1"/>
    <xf numFmtId="0" fontId="14" fillId="5" borderId="0" xfId="0" applyFont="1" applyFill="1" applyAlignment="1" applyProtection="1">
      <alignment horizontal="left" vertical="center"/>
    </xf>
    <xf numFmtId="0" fontId="19" fillId="0" borderId="0" xfId="0" applyFont="1" applyFill="1" applyAlignment="1" applyProtection="1"/>
    <xf numFmtId="0" fontId="20" fillId="5" borderId="8" xfId="0" applyFont="1" applyFill="1" applyBorder="1" applyAlignment="1" applyProtection="1">
      <alignment horizontal="center" vertical="center"/>
    </xf>
    <xf numFmtId="0" fontId="20" fillId="5" borderId="9" xfId="0" applyFont="1" applyFill="1" applyBorder="1" applyAlignment="1" applyProtection="1">
      <alignment horizontal="left" vertical="center"/>
    </xf>
    <xf numFmtId="0" fontId="20" fillId="5" borderId="10" xfId="0" applyFont="1" applyFill="1" applyBorder="1" applyAlignment="1" applyProtection="1">
      <alignment horizontal="left" vertical="center"/>
    </xf>
    <xf numFmtId="0" fontId="20" fillId="5" borderId="8" xfId="0" applyFont="1" applyFill="1" applyBorder="1" applyAlignment="1" applyProtection="1">
      <alignment horizontal="center" vertical="center"/>
    </xf>
    <xf numFmtId="0" fontId="20" fillId="5" borderId="9" xfId="0" applyFont="1" applyFill="1" applyBorder="1" applyAlignment="1" applyProtection="1">
      <alignment horizontal="center" vertical="center"/>
    </xf>
    <xf numFmtId="0" fontId="20" fillId="5" borderId="19" xfId="0" applyFont="1" applyFill="1" applyBorder="1" applyAlignment="1" applyProtection="1">
      <alignment horizontal="center" vertical="center"/>
    </xf>
    <xf numFmtId="0" fontId="20" fillId="5" borderId="9" xfId="0" applyFont="1" applyFill="1" applyBorder="1" applyAlignment="1" applyProtection="1">
      <alignment vertical="center"/>
    </xf>
    <xf numFmtId="0" fontId="20" fillId="0" borderId="19" xfId="0" applyFont="1" applyFill="1" applyBorder="1" applyAlignment="1" applyProtection="1">
      <alignment horizontal="center" vertical="center"/>
    </xf>
    <xf numFmtId="0" fontId="20" fillId="0" borderId="9" xfId="0" applyFont="1" applyBorder="1" applyAlignment="1" applyProtection="1">
      <alignment horizontal="left" vertical="center"/>
    </xf>
    <xf numFmtId="0" fontId="20" fillId="0" borderId="10" xfId="0" applyFont="1" applyBorder="1" applyAlignment="1" applyProtection="1">
      <alignment horizontal="left" vertical="center"/>
    </xf>
    <xf numFmtId="0" fontId="20" fillId="0" borderId="9" xfId="0" applyFont="1" applyBorder="1" applyAlignment="1" applyProtection="1">
      <alignment vertical="center"/>
    </xf>
    <xf numFmtId="0" fontId="20" fillId="0" borderId="8" xfId="0" applyFont="1" applyFill="1" applyBorder="1" applyAlignment="1" applyProtection="1">
      <alignment horizontal="center" vertical="center"/>
    </xf>
    <xf numFmtId="0" fontId="20" fillId="0" borderId="42" xfId="0" applyFont="1" applyBorder="1" applyAlignment="1" applyProtection="1">
      <alignment horizontal="left" vertical="center"/>
    </xf>
    <xf numFmtId="0" fontId="1" fillId="2" borderId="27" xfId="0" applyFont="1" applyFill="1" applyBorder="1" applyAlignment="1" applyProtection="1">
      <alignment horizontal="center" vertical="center" textRotation="255"/>
    </xf>
    <xf numFmtId="0" fontId="0" fillId="0" borderId="15" xfId="0" applyFont="1" applyBorder="1" applyAlignment="1" applyProtection="1">
      <alignment vertical="center"/>
    </xf>
    <xf numFmtId="0" fontId="1" fillId="2" borderId="21" xfId="0" applyFont="1" applyFill="1" applyBorder="1" applyAlignment="1" applyProtection="1">
      <alignment horizontal="center" vertical="center" textRotation="255"/>
    </xf>
    <xf numFmtId="0" fontId="0" fillId="0" borderId="40" xfId="0" applyFont="1" applyBorder="1" applyAlignment="1" applyProtection="1">
      <alignment horizontal="center" vertical="center"/>
    </xf>
    <xf numFmtId="0" fontId="0" fillId="0" borderId="47" xfId="0" applyFont="1" applyBorder="1" applyAlignment="1" applyProtection="1">
      <alignment horizontal="center" vertical="center"/>
    </xf>
    <xf numFmtId="0" fontId="1" fillId="2" borderId="37" xfId="0" applyFont="1" applyFill="1" applyBorder="1" applyAlignment="1" applyProtection="1">
      <alignment horizontal="center" vertical="center" textRotation="255"/>
    </xf>
    <xf numFmtId="0" fontId="23" fillId="0" borderId="33" xfId="0" applyFont="1" applyBorder="1" applyAlignment="1" applyProtection="1">
      <alignment horizontal="center" vertical="center"/>
    </xf>
    <xf numFmtId="0" fontId="23" fillId="0" borderId="34" xfId="0" applyFont="1" applyBorder="1" applyAlignment="1" applyProtection="1">
      <alignment horizontal="center" vertical="center"/>
    </xf>
    <xf numFmtId="0" fontId="23" fillId="0" borderId="35" xfId="0" applyFont="1" applyBorder="1" applyAlignment="1" applyProtection="1">
      <alignment horizontal="center" vertical="center"/>
    </xf>
    <xf numFmtId="0" fontId="1" fillId="2" borderId="12" xfId="0" applyFont="1" applyFill="1" applyBorder="1" applyAlignment="1" applyProtection="1">
      <alignment horizontal="center" vertical="center" textRotation="255"/>
    </xf>
    <xf numFmtId="0" fontId="1" fillId="2" borderId="15" xfId="0" applyFont="1" applyFill="1" applyBorder="1" applyAlignment="1" applyProtection="1">
      <alignment horizontal="center" vertical="center" textRotation="255"/>
    </xf>
    <xf numFmtId="0" fontId="24" fillId="0" borderId="44" xfId="0" applyFont="1" applyBorder="1" applyAlignment="1" applyProtection="1">
      <alignment horizontal="center" vertical="center" wrapText="1"/>
    </xf>
    <xf numFmtId="0" fontId="24" fillId="0" borderId="40" xfId="0" applyFont="1" applyBorder="1" applyAlignment="1" applyProtection="1">
      <alignment horizontal="center" vertical="center"/>
    </xf>
    <xf numFmtId="0" fontId="24" fillId="0" borderId="45" xfId="0" applyFont="1" applyBorder="1" applyAlignment="1" applyProtection="1">
      <alignment horizontal="center" vertical="center"/>
    </xf>
    <xf numFmtId="0" fontId="24" fillId="0" borderId="40" xfId="0"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24" fillId="0" borderId="33" xfId="0" applyFont="1" applyBorder="1" applyAlignment="1" applyProtection="1">
      <alignment horizontal="center" vertical="center"/>
    </xf>
    <xf numFmtId="0" fontId="24" fillId="0" borderId="34" xfId="0" applyFont="1" applyBorder="1" applyAlignment="1" applyProtection="1">
      <alignment horizontal="center" vertical="center"/>
    </xf>
    <xf numFmtId="0" fontId="24" fillId="0" borderId="35" xfId="0" applyFont="1" applyBorder="1" applyAlignment="1" applyProtection="1">
      <alignment horizontal="center" vertical="center"/>
    </xf>
    <xf numFmtId="0" fontId="24" fillId="0" borderId="34"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0" fontId="10" fillId="0" borderId="1" xfId="0" applyFont="1" applyFill="1" applyBorder="1" applyAlignment="1" applyProtection="1"/>
    <xf numFmtId="0" fontId="6" fillId="0" borderId="9" xfId="0" applyFont="1" applyFill="1" applyBorder="1" applyAlignment="1" applyProtection="1">
      <alignment horizontal="left" vertical="center"/>
    </xf>
    <xf numFmtId="0" fontId="0" fillId="0" borderId="1" xfId="0" applyFont="1" applyBorder="1" applyAlignment="1" applyProtection="1">
      <alignment horizontal="center" vertical="center" shrinkToFit="1"/>
      <protection locked="0"/>
    </xf>
    <xf numFmtId="0" fontId="0" fillId="4" borderId="12" xfId="0" applyFill="1" applyBorder="1" applyAlignment="1" applyProtection="1">
      <alignment horizontal="center" vertical="center" wrapText="1"/>
    </xf>
  </cellXfs>
  <cellStyles count="1">
    <cellStyle name="標準" xfId="0" builtinId="0"/>
  </cellStyles>
  <dxfs count="44">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B$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fmlaLink="$CB$4"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fmlaLink="$CB$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000-000002000000}"/>
            </a:ext>
          </a:extLst>
        </xdr:cNvPr>
        <xdr:cNvSpPr>
          <a:spLocks noChangeArrowheads="1" noChangeShapeType="1" noTextEdit="1"/>
        </xdr:cNvSpPr>
      </xdr:nvSpPr>
      <xdr:spPr bwMode="auto">
        <a:xfrm>
          <a:off x="10475446" y="8419726"/>
          <a:ext cx="1743448" cy="2127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1034"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1035"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48"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101600</xdr:colOff>
          <xdr:row>50</xdr:row>
          <xdr:rowOff>273050</xdr:rowOff>
        </xdr:to>
        <xdr:sp macro="" textlink="">
          <xdr:nvSpPr>
            <xdr:cNvPr id="3" name="Check Box 15" hidden="1">
              <a:extLst>
                <a:ext uri="{63B3BB69-23CF-44E3-9099-C40C66FF867C}">
                  <a14:compatExt spid="_x0000_s103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101600</xdr:colOff>
          <xdr:row>51</xdr:row>
          <xdr:rowOff>273050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82550</xdr:colOff>
          <xdr:row>52</xdr:row>
          <xdr:rowOff>273050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273050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82550</xdr:colOff>
          <xdr:row>54</xdr:row>
          <xdr:rowOff>273050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101600</xdr:colOff>
          <xdr:row>55</xdr:row>
          <xdr:rowOff>273050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273050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273050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82550</xdr:colOff>
          <xdr:row>58</xdr:row>
          <xdr:rowOff>273050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82550</xdr:colOff>
          <xdr:row>59</xdr:row>
          <xdr:rowOff>273050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273050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101600</xdr:colOff>
          <xdr:row>62</xdr:row>
          <xdr:rowOff>273050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101600</xdr:colOff>
          <xdr:row>63</xdr:row>
          <xdr:rowOff>273050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82550</xdr:colOff>
          <xdr:row>64</xdr:row>
          <xdr:rowOff>273050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82550</xdr:colOff>
          <xdr:row>65</xdr:row>
          <xdr:rowOff>273050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273050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273050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101600</xdr:colOff>
          <xdr:row>69</xdr:row>
          <xdr:rowOff>273050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82550</xdr:colOff>
          <xdr:row>70</xdr:row>
          <xdr:rowOff>273050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82550</xdr:colOff>
          <xdr:row>71</xdr:row>
          <xdr:rowOff>273050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273050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101600</xdr:colOff>
          <xdr:row>73</xdr:row>
          <xdr:rowOff>273050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25400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25400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101600</xdr:colOff>
          <xdr:row>74</xdr:row>
          <xdr:rowOff>273050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82550</xdr:colOff>
          <xdr:row>60</xdr:row>
          <xdr:rowOff>273050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82550</xdr:colOff>
          <xdr:row>66</xdr:row>
          <xdr:rowOff>273050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101600</xdr:colOff>
          <xdr:row>75</xdr:row>
          <xdr:rowOff>273050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100-000002000000}"/>
            </a:ext>
          </a:extLst>
        </xdr:cNvPr>
        <xdr:cNvSpPr>
          <a:spLocks noChangeArrowheads="1" noChangeShapeType="1" noTextEdit="1"/>
        </xdr:cNvSpPr>
      </xdr:nvSpPr>
      <xdr:spPr bwMode="auto">
        <a:xfrm>
          <a:off x="9811871" y="8413376"/>
          <a:ext cx="1635498"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3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4"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400000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5"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100-000005000000}"/>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100-000006000000}"/>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66675</xdr:rowOff>
    </xdr:to>
    <xdr:sp macro="" textlink="">
      <xdr:nvSpPr>
        <xdr:cNvPr id="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7000000}"/>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8000000}"/>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00000}"/>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0C00000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13"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100-00000D000000}"/>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E000000}"/>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100-00000F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00000}"/>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100-000011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2000000}"/>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279400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107950</xdr:colOff>
          <xdr:row>61</xdr:row>
          <xdr:rowOff>279400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88900</xdr:colOff>
          <xdr:row>63</xdr:row>
          <xdr:rowOff>279400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127000</xdr:colOff>
          <xdr:row>64</xdr:row>
          <xdr:rowOff>279400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279400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31750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31750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8</xdr:row>
      <xdr:rowOff>114300</xdr:rowOff>
    </xdr:from>
    <xdr:to>
      <xdr:col>4</xdr:col>
      <xdr:colOff>200025</xdr:colOff>
      <xdr:row>10</xdr:row>
      <xdr:rowOff>96078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stretch>
          <a:fillRect/>
        </a:stretch>
      </xdr:blipFill>
      <xdr:spPr>
        <a:xfrm>
          <a:off x="504825" y="2105025"/>
          <a:ext cx="638175" cy="343728"/>
        </a:xfrm>
        <a:prstGeom prst="rect">
          <a:avLst/>
        </a:prstGeom>
      </xdr:spPr>
    </xdr:pic>
    <xdr:clientData/>
  </xdr:twoCellAnchor>
  <xdr:twoCellAnchor editAs="oneCell">
    <xdr:from>
      <xdr:col>2</xdr:col>
      <xdr:colOff>66675</xdr:colOff>
      <xdr:row>17</xdr:row>
      <xdr:rowOff>114300</xdr:rowOff>
    </xdr:from>
    <xdr:to>
      <xdr:col>4</xdr:col>
      <xdr:colOff>190500</xdr:colOff>
      <xdr:row>19</xdr:row>
      <xdr:rowOff>96078</xdr:rowOff>
    </xdr:to>
    <xdr:pic>
      <xdr:nvPicPr>
        <xdr:cNvPr id="47" name="図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1"/>
        <a:stretch>
          <a:fillRect/>
        </a:stretch>
      </xdr:blipFill>
      <xdr:spPr>
        <a:xfrm>
          <a:off x="495300" y="3733800"/>
          <a:ext cx="638175" cy="343728"/>
        </a:xfrm>
        <a:prstGeom prst="rect">
          <a:avLst/>
        </a:prstGeom>
      </xdr:spPr>
    </xdr:pic>
    <xdr:clientData/>
  </xdr:twoCellAnchor>
  <xdr:twoCellAnchor editAs="oneCell">
    <xdr:from>
      <xdr:col>2</xdr:col>
      <xdr:colOff>66675</xdr:colOff>
      <xdr:row>26</xdr:row>
      <xdr:rowOff>104775</xdr:rowOff>
    </xdr:from>
    <xdr:to>
      <xdr:col>4</xdr:col>
      <xdr:colOff>190500</xdr:colOff>
      <xdr:row>28</xdr:row>
      <xdr:rowOff>86553</xdr:rowOff>
    </xdr:to>
    <xdr:pic>
      <xdr:nvPicPr>
        <xdr:cNvPr id="48" name="図 47">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
        <a:stretch>
          <a:fillRect/>
        </a:stretch>
      </xdr:blipFill>
      <xdr:spPr>
        <a:xfrm>
          <a:off x="495300" y="5353050"/>
          <a:ext cx="638175" cy="343728"/>
        </a:xfrm>
        <a:prstGeom prst="rect">
          <a:avLst/>
        </a:prstGeom>
      </xdr:spPr>
    </xdr:pic>
    <xdr:clientData/>
  </xdr:twoCellAnchor>
  <xdr:twoCellAnchor>
    <xdr:from>
      <xdr:col>3</xdr:col>
      <xdr:colOff>82550</xdr:colOff>
      <xdr:row>6</xdr:row>
      <xdr:rowOff>9525</xdr:rowOff>
    </xdr:from>
    <xdr:to>
      <xdr:col>3</xdr:col>
      <xdr:colOff>187325</xdr:colOff>
      <xdr:row>8</xdr:row>
      <xdr:rowOff>66675</xdr:rowOff>
    </xdr:to>
    <xdr:sp macro="" textlink="">
      <xdr:nvSpPr>
        <xdr:cNvPr id="19" name="矢印: 下 18">
          <a:extLst>
            <a:ext uri="{FF2B5EF4-FFF2-40B4-BE49-F238E27FC236}">
              <a16:creationId xmlns:a16="http://schemas.microsoft.com/office/drawing/2014/main" id="{00000000-0008-0000-0100-000013000000}"/>
            </a:ext>
          </a:extLst>
        </xdr:cNvPr>
        <xdr:cNvSpPr/>
      </xdr:nvSpPr>
      <xdr:spPr>
        <a:xfrm>
          <a:off x="768350" y="1628775"/>
          <a:ext cx="104775" cy="428625"/>
        </a:xfrm>
        <a:prstGeom prst="down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66675</xdr:colOff>
      <xdr:row>12</xdr:row>
      <xdr:rowOff>142876</xdr:rowOff>
    </xdr:from>
    <xdr:to>
      <xdr:col>33</xdr:col>
      <xdr:colOff>28575</xdr:colOff>
      <xdr:row>16</xdr:row>
      <xdr:rowOff>28576</xdr:rowOff>
    </xdr:to>
    <xdr:sp macro="" textlink="">
      <xdr:nvSpPr>
        <xdr:cNvPr id="20" name="四角形: 角を丸くする 19">
          <a:extLst>
            <a:ext uri="{FF2B5EF4-FFF2-40B4-BE49-F238E27FC236}">
              <a16:creationId xmlns:a16="http://schemas.microsoft.com/office/drawing/2014/main" id="{00000000-0008-0000-0100-000014000000}"/>
            </a:ext>
          </a:extLst>
        </xdr:cNvPr>
        <xdr:cNvSpPr/>
      </xdr:nvSpPr>
      <xdr:spPr>
        <a:xfrm>
          <a:off x="3381375" y="2857501"/>
          <a:ext cx="1962150" cy="6096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研修指導員を依頼する場合（有料）は、備考欄に希望人数をご記入ください。</a:t>
          </a:r>
        </a:p>
      </xdr:txBody>
    </xdr:sp>
    <xdr:clientData/>
  </xdr:twoCellAnchor>
  <xdr:twoCellAnchor>
    <xdr:from>
      <xdr:col>26</xdr:col>
      <xdr:colOff>47625</xdr:colOff>
      <xdr:row>10</xdr:row>
      <xdr:rowOff>158751</xdr:rowOff>
    </xdr:from>
    <xdr:to>
      <xdr:col>34</xdr:col>
      <xdr:colOff>63500</xdr:colOff>
      <xdr:row>12</xdr:row>
      <xdr:rowOff>142876</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20" idx="0"/>
        </xdr:cNvCxnSpPr>
      </xdr:nvCxnSpPr>
      <xdr:spPr>
        <a:xfrm flipV="1">
          <a:off x="4362450" y="2511426"/>
          <a:ext cx="1158875" cy="34607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47625</xdr:colOff>
      <xdr:row>16</xdr:row>
      <xdr:rowOff>28576</xdr:rowOff>
    </xdr:from>
    <xdr:to>
      <xdr:col>28</xdr:col>
      <xdr:colOff>76200</xdr:colOff>
      <xdr:row>17</xdr:row>
      <xdr:rowOff>82550</xdr:rowOff>
    </xdr:to>
    <xdr:cxnSp macro="">
      <xdr:nvCxnSpPr>
        <xdr:cNvPr id="59" name="直線矢印コネクタ 58">
          <a:extLst>
            <a:ext uri="{FF2B5EF4-FFF2-40B4-BE49-F238E27FC236}">
              <a16:creationId xmlns:a16="http://schemas.microsoft.com/office/drawing/2014/main" id="{00000000-0008-0000-0100-00003B000000}"/>
            </a:ext>
          </a:extLst>
        </xdr:cNvPr>
        <xdr:cNvCxnSpPr>
          <a:stCxn id="20" idx="2"/>
        </xdr:cNvCxnSpPr>
      </xdr:nvCxnSpPr>
      <xdr:spPr>
        <a:xfrm>
          <a:off x="4362450" y="3467101"/>
          <a:ext cx="314325" cy="23494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114300</xdr:colOff>
      <xdr:row>3</xdr:row>
      <xdr:rowOff>161925</xdr:rowOff>
    </xdr:from>
    <xdr:to>
      <xdr:col>52</xdr:col>
      <xdr:colOff>25400</xdr:colOff>
      <xdr:row>7</xdr:row>
      <xdr:rowOff>139700</xdr:rowOff>
    </xdr:to>
    <xdr:sp macro="" textlink="">
      <xdr:nvSpPr>
        <xdr:cNvPr id="62" name="四角形: 角を丸くする 61">
          <a:extLst>
            <a:ext uri="{FF2B5EF4-FFF2-40B4-BE49-F238E27FC236}">
              <a16:creationId xmlns:a16="http://schemas.microsoft.com/office/drawing/2014/main" id="{00000000-0008-0000-0100-00003E000000}"/>
            </a:ext>
          </a:extLst>
        </xdr:cNvPr>
        <xdr:cNvSpPr/>
      </xdr:nvSpPr>
      <xdr:spPr>
        <a:xfrm>
          <a:off x="6143625" y="962025"/>
          <a:ext cx="1911350" cy="987425"/>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教育課程に基づく学校団体の宿泊行事の場合以外は、当日の代表者打合せで食事・入浴の時間を決定します。学校団体以外は食事と入浴の予定を記入する必要はありません。</a:t>
          </a:r>
        </a:p>
      </xdr:txBody>
    </xdr:sp>
    <xdr:clientData/>
  </xdr:twoCellAnchor>
  <xdr:twoCellAnchor>
    <xdr:from>
      <xdr:col>52</xdr:col>
      <xdr:colOff>28575</xdr:colOff>
      <xdr:row>5</xdr:row>
      <xdr:rowOff>65088</xdr:rowOff>
    </xdr:from>
    <xdr:to>
      <xdr:col>54</xdr:col>
      <xdr:colOff>9525</xdr:colOff>
      <xdr:row>8</xdr:row>
      <xdr:rowOff>95250</xdr:rowOff>
    </xdr:to>
    <xdr:cxnSp macro="">
      <xdr:nvCxnSpPr>
        <xdr:cNvPr id="63" name="直線矢印コネクタ 62">
          <a:extLst>
            <a:ext uri="{FF2B5EF4-FFF2-40B4-BE49-F238E27FC236}">
              <a16:creationId xmlns:a16="http://schemas.microsoft.com/office/drawing/2014/main" id="{00000000-0008-0000-0100-00003F000000}"/>
            </a:ext>
          </a:extLst>
        </xdr:cNvPr>
        <xdr:cNvCxnSpPr>
          <a:stCxn id="62" idx="3"/>
        </xdr:cNvCxnSpPr>
      </xdr:nvCxnSpPr>
      <xdr:spPr>
        <a:xfrm>
          <a:off x="8058150" y="1455738"/>
          <a:ext cx="266700" cy="63023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52</xdr:col>
      <xdr:colOff>28575</xdr:colOff>
      <xdr:row>5</xdr:row>
      <xdr:rowOff>65088</xdr:rowOff>
    </xdr:from>
    <xdr:to>
      <xdr:col>56</xdr:col>
      <xdr:colOff>95250</xdr:colOff>
      <xdr:row>8</xdr:row>
      <xdr:rowOff>114300</xdr:rowOff>
    </xdr:to>
    <xdr:cxnSp macro="">
      <xdr:nvCxnSpPr>
        <xdr:cNvPr id="69" name="直線矢印コネクタ 68">
          <a:extLst>
            <a:ext uri="{FF2B5EF4-FFF2-40B4-BE49-F238E27FC236}">
              <a16:creationId xmlns:a16="http://schemas.microsoft.com/office/drawing/2014/main" id="{00000000-0008-0000-0100-000045000000}"/>
            </a:ext>
          </a:extLst>
        </xdr:cNvPr>
        <xdr:cNvCxnSpPr>
          <a:stCxn id="62" idx="3"/>
        </xdr:cNvCxnSpPr>
      </xdr:nvCxnSpPr>
      <xdr:spPr>
        <a:xfrm>
          <a:off x="8058150" y="1455738"/>
          <a:ext cx="638175" cy="64928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59</xdr:col>
      <xdr:colOff>114300</xdr:colOff>
      <xdr:row>0</xdr:row>
      <xdr:rowOff>95250</xdr:rowOff>
    </xdr:from>
    <xdr:to>
      <xdr:col>73</xdr:col>
      <xdr:colOff>69850</xdr:colOff>
      <xdr:row>1</xdr:row>
      <xdr:rowOff>311150</xdr:rowOff>
    </xdr:to>
    <xdr:sp macro="" textlink="">
      <xdr:nvSpPr>
        <xdr:cNvPr id="74" name="四角形: 角を丸くする 73">
          <a:extLst>
            <a:ext uri="{FF2B5EF4-FFF2-40B4-BE49-F238E27FC236}">
              <a16:creationId xmlns:a16="http://schemas.microsoft.com/office/drawing/2014/main" id="{00000000-0008-0000-0100-00004A000000}"/>
            </a:ext>
          </a:extLst>
        </xdr:cNvPr>
        <xdr:cNvSpPr/>
      </xdr:nvSpPr>
      <xdr:spPr>
        <a:xfrm>
          <a:off x="8959850" y="95250"/>
          <a:ext cx="1911350"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飲酒の希望がある場合はありに✔を入れ、人数をお知らせください。</a:t>
          </a:r>
        </a:p>
      </xdr:txBody>
    </xdr:sp>
    <xdr:clientData/>
  </xdr:twoCellAnchor>
  <xdr:twoCellAnchor>
    <xdr:from>
      <xdr:col>65</xdr:col>
      <xdr:colOff>69851</xdr:colOff>
      <xdr:row>1</xdr:row>
      <xdr:rowOff>317500</xdr:rowOff>
    </xdr:from>
    <xdr:to>
      <xdr:col>70</xdr:col>
      <xdr:colOff>50800</xdr:colOff>
      <xdr:row>3</xdr:row>
      <xdr:rowOff>266700</xdr:rowOff>
    </xdr:to>
    <xdr:cxnSp macro="">
      <xdr:nvCxnSpPr>
        <xdr:cNvPr id="84" name="直線矢印コネクタ 83">
          <a:extLst>
            <a:ext uri="{FF2B5EF4-FFF2-40B4-BE49-F238E27FC236}">
              <a16:creationId xmlns:a16="http://schemas.microsoft.com/office/drawing/2014/main" id="{00000000-0008-0000-0100-000054000000}"/>
            </a:ext>
          </a:extLst>
        </xdr:cNvPr>
        <xdr:cNvCxnSpPr/>
      </xdr:nvCxnSpPr>
      <xdr:spPr>
        <a:xfrm flipH="1">
          <a:off x="9753601" y="482600"/>
          <a:ext cx="679449" cy="5842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70</xdr:col>
      <xdr:colOff>76200</xdr:colOff>
      <xdr:row>1</xdr:row>
      <xdr:rowOff>311150</xdr:rowOff>
    </xdr:from>
    <xdr:to>
      <xdr:col>71</xdr:col>
      <xdr:colOff>50800</xdr:colOff>
      <xdr:row>5</xdr:row>
      <xdr:rowOff>88900</xdr:rowOff>
    </xdr:to>
    <xdr:cxnSp macro="">
      <xdr:nvCxnSpPr>
        <xdr:cNvPr id="87" name="直線矢印コネクタ 86">
          <a:extLst>
            <a:ext uri="{FF2B5EF4-FFF2-40B4-BE49-F238E27FC236}">
              <a16:creationId xmlns:a16="http://schemas.microsoft.com/office/drawing/2014/main" id="{00000000-0008-0000-0100-000057000000}"/>
            </a:ext>
          </a:extLst>
        </xdr:cNvPr>
        <xdr:cNvCxnSpPr/>
      </xdr:nvCxnSpPr>
      <xdr:spPr>
        <a:xfrm>
          <a:off x="10458450" y="476250"/>
          <a:ext cx="114300" cy="99695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69850</xdr:colOff>
      <xdr:row>14</xdr:row>
      <xdr:rowOff>25400</xdr:rowOff>
    </xdr:from>
    <xdr:to>
      <xdr:col>58</xdr:col>
      <xdr:colOff>25400</xdr:colOff>
      <xdr:row>16</xdr:row>
      <xdr:rowOff>69850</xdr:rowOff>
    </xdr:to>
    <xdr:sp macro="" textlink="">
      <xdr:nvSpPr>
        <xdr:cNvPr id="109" name="四角形: 角を丸くする 108">
          <a:extLst>
            <a:ext uri="{FF2B5EF4-FFF2-40B4-BE49-F238E27FC236}">
              <a16:creationId xmlns:a16="http://schemas.microsoft.com/office/drawing/2014/main" id="{00000000-0008-0000-0100-00006D000000}"/>
            </a:ext>
          </a:extLst>
        </xdr:cNvPr>
        <xdr:cNvSpPr/>
      </xdr:nvSpPr>
      <xdr:spPr>
        <a:xfrm>
          <a:off x="6819900" y="3073400"/>
          <a:ext cx="1911350" cy="40005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研修室の希望がある場合は研修室の名前を記入してください。</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xdr:txBody>
    </xdr:sp>
    <xdr:clientData/>
  </xdr:twoCellAnchor>
  <xdr:twoCellAnchor>
    <xdr:from>
      <xdr:col>42</xdr:col>
      <xdr:colOff>0</xdr:colOff>
      <xdr:row>13</xdr:row>
      <xdr:rowOff>152400</xdr:rowOff>
    </xdr:from>
    <xdr:to>
      <xdr:col>44</xdr:col>
      <xdr:colOff>69850</xdr:colOff>
      <xdr:row>15</xdr:row>
      <xdr:rowOff>47625</xdr:rowOff>
    </xdr:to>
    <xdr:cxnSp macro="">
      <xdr:nvCxnSpPr>
        <xdr:cNvPr id="110" name="直線矢印コネクタ 109">
          <a:extLst>
            <a:ext uri="{FF2B5EF4-FFF2-40B4-BE49-F238E27FC236}">
              <a16:creationId xmlns:a16="http://schemas.microsoft.com/office/drawing/2014/main" id="{00000000-0008-0000-0100-00006E000000}"/>
            </a:ext>
          </a:extLst>
        </xdr:cNvPr>
        <xdr:cNvCxnSpPr>
          <a:stCxn id="109" idx="1"/>
        </xdr:cNvCxnSpPr>
      </xdr:nvCxnSpPr>
      <xdr:spPr>
        <a:xfrm flipH="1" flipV="1">
          <a:off x="6470650" y="3022600"/>
          <a:ext cx="349250" cy="2508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25400</xdr:colOff>
      <xdr:row>13</xdr:row>
      <xdr:rowOff>165100</xdr:rowOff>
    </xdr:from>
    <xdr:to>
      <xdr:col>61</xdr:col>
      <xdr:colOff>120650</xdr:colOff>
      <xdr:row>15</xdr:row>
      <xdr:rowOff>47625</xdr:rowOff>
    </xdr:to>
    <xdr:cxnSp macro="">
      <xdr:nvCxnSpPr>
        <xdr:cNvPr id="115" name="直線矢印コネクタ 114">
          <a:extLst>
            <a:ext uri="{FF2B5EF4-FFF2-40B4-BE49-F238E27FC236}">
              <a16:creationId xmlns:a16="http://schemas.microsoft.com/office/drawing/2014/main" id="{00000000-0008-0000-0100-000073000000}"/>
            </a:ext>
          </a:extLst>
        </xdr:cNvPr>
        <xdr:cNvCxnSpPr>
          <a:stCxn id="109" idx="3"/>
        </xdr:cNvCxnSpPr>
      </xdr:nvCxnSpPr>
      <xdr:spPr>
        <a:xfrm flipV="1">
          <a:off x="8731250" y="3035300"/>
          <a:ext cx="514350" cy="2381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21" name="Check Box 8" hidden="1">
          <a:extLst>
            <a:ext uri="{63B3BB69-23CF-44E3-9099-C40C66FF867C}">
              <a14:compatExt xmlns:a14="http://schemas.microsoft.com/office/drawing/2010/main" spid="_x0000_s1032"/>
            </a:ext>
            <a:ext uri="{FF2B5EF4-FFF2-40B4-BE49-F238E27FC236}">
              <a16:creationId xmlns:a16="http://schemas.microsoft.com/office/drawing/2014/main" id="{73C2035C-EEB0-45DC-BD30-88EE012F32B8}"/>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23" name="Check Box 9" hidden="1">
          <a:extLst>
            <a:ext uri="{63B3BB69-23CF-44E3-9099-C40C66FF867C}">
              <a14:compatExt xmlns:a14="http://schemas.microsoft.com/office/drawing/2010/main" spid="_x0000_s1033"/>
            </a:ext>
            <a:ext uri="{FF2B5EF4-FFF2-40B4-BE49-F238E27FC236}">
              <a16:creationId xmlns:a16="http://schemas.microsoft.com/office/drawing/2014/main" id="{3EDE4356-01F4-4A12-83A9-0FE6AC3D8A5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24" name="Check Box 10" hidden="1">
          <a:extLst>
            <a:ext uri="{63B3BB69-23CF-44E3-9099-C40C66FF867C}">
              <a14:compatExt xmlns:a14="http://schemas.microsoft.com/office/drawing/2010/main" spid="_x0000_s1034"/>
            </a:ext>
            <a:ext uri="{FF2B5EF4-FFF2-40B4-BE49-F238E27FC236}">
              <a16:creationId xmlns:a16="http://schemas.microsoft.com/office/drawing/2014/main" id="{C53A7DF9-0195-4B06-8448-23BB69437CCA}"/>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25" name="Check Box 11" hidden="1">
          <a:extLst>
            <a:ext uri="{63B3BB69-23CF-44E3-9099-C40C66FF867C}">
              <a14:compatExt xmlns:a14="http://schemas.microsoft.com/office/drawing/2010/main" spid="_x0000_s1035"/>
            </a:ext>
            <a:ext uri="{FF2B5EF4-FFF2-40B4-BE49-F238E27FC236}">
              <a16:creationId xmlns:a16="http://schemas.microsoft.com/office/drawing/2014/main" id="{E84B2865-C7B4-4B22-8B4B-E0786398A1DE}"/>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26" name="Check Box 12" hidden="1">
          <a:extLst>
            <a:ext uri="{63B3BB69-23CF-44E3-9099-C40C66FF867C}">
              <a14:compatExt xmlns:a14="http://schemas.microsoft.com/office/drawing/2010/main" spid="_x0000_s1036"/>
            </a:ext>
            <a:ext uri="{FF2B5EF4-FFF2-40B4-BE49-F238E27FC236}">
              <a16:creationId xmlns:a16="http://schemas.microsoft.com/office/drawing/2014/main" id="{FABCB633-CA02-4120-BA31-2D6B7D149F8E}"/>
            </a:ext>
          </a:extLst>
        </xdr:cNvPr>
        <xdr:cNvSpPr/>
      </xdr:nvSpPr>
      <xdr:spPr bwMode="auto">
        <a:xfrm>
          <a:off x="10191750" y="13696950"/>
          <a:ext cx="1362075" cy="3612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27" name="Check Box 13" hidden="1">
          <a:extLst>
            <a:ext uri="{63B3BB69-23CF-44E3-9099-C40C66FF867C}">
              <a14:compatExt xmlns:a14="http://schemas.microsoft.com/office/drawing/2010/main" spid="_x0000_s1037"/>
            </a:ext>
            <a:ext uri="{FF2B5EF4-FFF2-40B4-BE49-F238E27FC236}">
              <a16:creationId xmlns:a16="http://schemas.microsoft.com/office/drawing/2014/main" id="{E058F6FE-1356-4B85-A1F1-AAF003D22C2E}"/>
            </a:ext>
          </a:extLst>
        </xdr:cNvPr>
        <xdr:cNvSpPr/>
      </xdr:nvSpPr>
      <xdr:spPr bwMode="auto">
        <a:xfrm>
          <a:off x="10191750" y="13696950"/>
          <a:ext cx="1362075" cy="3421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28" name="Check Box 14" hidden="1">
          <a:extLst>
            <a:ext uri="{63B3BB69-23CF-44E3-9099-C40C66FF867C}">
              <a14:compatExt xmlns:a14="http://schemas.microsoft.com/office/drawing/2010/main" spid="_x0000_s1038"/>
            </a:ext>
            <a:ext uri="{FF2B5EF4-FFF2-40B4-BE49-F238E27FC236}">
              <a16:creationId xmlns:a16="http://schemas.microsoft.com/office/drawing/2014/main" id="{F2392250-4651-4AB9-B261-645936A909E4}"/>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29" name="Check Box 15" hidden="1">
          <a:extLst>
            <a:ext uri="{63B3BB69-23CF-44E3-9099-C40C66FF867C}">
              <a14:compatExt xmlns:a14="http://schemas.microsoft.com/office/drawing/2010/main" spid="_x0000_s1039"/>
            </a:ext>
            <a:ext uri="{FF2B5EF4-FFF2-40B4-BE49-F238E27FC236}">
              <a16:creationId xmlns:a16="http://schemas.microsoft.com/office/drawing/2014/main" id="{74E29C7D-BAAC-4A9C-931A-3664D245D2EF}"/>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DAEB15C6-FF6F-4777-BC1F-B4D55EFBEF93}"/>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31" name="Check Box 17" hidden="1">
          <a:extLst>
            <a:ext uri="{63B3BB69-23CF-44E3-9099-C40C66FF867C}">
              <a14:compatExt xmlns:a14="http://schemas.microsoft.com/office/drawing/2010/main" spid="_x0000_s1041"/>
            </a:ext>
            <a:ext uri="{FF2B5EF4-FFF2-40B4-BE49-F238E27FC236}">
              <a16:creationId xmlns:a16="http://schemas.microsoft.com/office/drawing/2014/main" id="{567CDBE9-2514-4A9E-A489-6A78190D86D3}"/>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32" name="Check Box 18" hidden="1">
          <a:extLst>
            <a:ext uri="{63B3BB69-23CF-44E3-9099-C40C66FF867C}">
              <a14:compatExt xmlns:a14="http://schemas.microsoft.com/office/drawing/2010/main" spid="_x0000_s1042"/>
            </a:ext>
            <a:ext uri="{FF2B5EF4-FFF2-40B4-BE49-F238E27FC236}">
              <a16:creationId xmlns:a16="http://schemas.microsoft.com/office/drawing/2014/main" id="{984A5F05-4680-48C6-A5A5-71DAD4885614}"/>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33" name="Check Box 19" hidden="1">
          <a:extLst>
            <a:ext uri="{63B3BB69-23CF-44E3-9099-C40C66FF867C}">
              <a14:compatExt xmlns:a14="http://schemas.microsoft.com/office/drawing/2010/main" spid="_x0000_s1043"/>
            </a:ext>
            <a:ext uri="{FF2B5EF4-FFF2-40B4-BE49-F238E27FC236}">
              <a16:creationId xmlns:a16="http://schemas.microsoft.com/office/drawing/2014/main" id="{ED82A4A8-6D37-446D-A29F-2E3859EBF676}"/>
            </a:ext>
          </a:extLst>
        </xdr:cNvPr>
        <xdr:cNvSpPr/>
      </xdr:nvSpPr>
      <xdr:spPr bwMode="auto">
        <a:xfrm>
          <a:off x="10191750" y="136969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34" name="Check Box 24" hidden="1">
          <a:extLst>
            <a:ext uri="{63B3BB69-23CF-44E3-9099-C40C66FF867C}">
              <a14:compatExt xmlns:a14="http://schemas.microsoft.com/office/drawing/2010/main" spid="_x0000_s1048"/>
            </a:ext>
            <a:ext uri="{FF2B5EF4-FFF2-40B4-BE49-F238E27FC236}">
              <a16:creationId xmlns:a16="http://schemas.microsoft.com/office/drawing/2014/main" id="{1DD9BBE2-CBB0-4F18-9FCF-875CDB7BFF33}"/>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3455A475-0D39-4A46-BEBC-0E98EB0F5B88}"/>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6" name="Check Box 26" hidden="1">
          <a:extLst>
            <a:ext uri="{63B3BB69-23CF-44E3-9099-C40C66FF867C}">
              <a14:compatExt xmlns:a14="http://schemas.microsoft.com/office/drawing/2010/main" spid="_x0000_s1050"/>
            </a:ext>
            <a:ext uri="{FF2B5EF4-FFF2-40B4-BE49-F238E27FC236}">
              <a16:creationId xmlns:a16="http://schemas.microsoft.com/office/drawing/2014/main" id="{25F5EACA-3E1E-4920-8647-5C3EFADFC2D4}"/>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37" name="Check Box 27" hidden="1">
          <a:extLst>
            <a:ext uri="{63B3BB69-23CF-44E3-9099-C40C66FF867C}">
              <a14:compatExt xmlns:a14="http://schemas.microsoft.com/office/drawing/2010/main" spid="_x0000_s1051"/>
            </a:ext>
            <a:ext uri="{FF2B5EF4-FFF2-40B4-BE49-F238E27FC236}">
              <a16:creationId xmlns:a16="http://schemas.microsoft.com/office/drawing/2014/main" id="{8271711F-0061-414E-A214-41747B65614E}"/>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107950</xdr:colOff>
          <xdr:row>50</xdr:row>
          <xdr:rowOff>279400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107950</xdr:colOff>
          <xdr:row>51</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88900</xdr:colOff>
          <xdr:row>52</xdr:row>
          <xdr:rowOff>279400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279400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88900</xdr:colOff>
          <xdr:row>54</xdr:row>
          <xdr:rowOff>279400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107950</xdr:colOff>
          <xdr:row>55</xdr:row>
          <xdr:rowOff>279400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279400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88900</xdr:colOff>
          <xdr:row>58</xdr:row>
          <xdr:rowOff>279400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88900</xdr:colOff>
          <xdr:row>59</xdr:row>
          <xdr:rowOff>279400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279400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107950</xdr:colOff>
          <xdr:row>62</xdr:row>
          <xdr:rowOff>279400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107950</xdr:colOff>
          <xdr:row>63</xdr:row>
          <xdr:rowOff>279400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88900</xdr:colOff>
          <xdr:row>64</xdr:row>
          <xdr:rowOff>279400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88900</xdr:colOff>
          <xdr:row>65</xdr:row>
          <xdr:rowOff>279400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279400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279400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107950</xdr:colOff>
          <xdr:row>69</xdr:row>
          <xdr:rowOff>279400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88900</xdr:colOff>
          <xdr:row>70</xdr:row>
          <xdr:rowOff>279400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88900</xdr:colOff>
          <xdr:row>71</xdr:row>
          <xdr:rowOff>279400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279400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107950</xdr:colOff>
          <xdr:row>73</xdr:row>
          <xdr:rowOff>279400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107950</xdr:colOff>
          <xdr:row>74</xdr:row>
          <xdr:rowOff>279400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88900</xdr:colOff>
          <xdr:row>60</xdr:row>
          <xdr:rowOff>279400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88900</xdr:colOff>
          <xdr:row>66</xdr:row>
          <xdr:rowOff>279400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107950</xdr:colOff>
          <xdr:row>75</xdr:row>
          <xdr:rowOff>279400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41274</xdr:colOff>
      <xdr:row>39</xdr:row>
      <xdr:rowOff>152401</xdr:rowOff>
    </xdr:from>
    <xdr:to>
      <xdr:col>52</xdr:col>
      <xdr:colOff>28575</xdr:colOff>
      <xdr:row>41</xdr:row>
      <xdr:rowOff>171451</xdr:rowOff>
    </xdr:to>
    <xdr:sp macro="" textlink="">
      <xdr:nvSpPr>
        <xdr:cNvPr id="40" name="四角形: 角を丸くする 39">
          <a:extLst>
            <a:ext uri="{FF2B5EF4-FFF2-40B4-BE49-F238E27FC236}">
              <a16:creationId xmlns:a16="http://schemas.microsoft.com/office/drawing/2014/main" id="{517CD9AC-F0C6-4A09-B3EC-3472FD9C723C}"/>
            </a:ext>
          </a:extLst>
        </xdr:cNvPr>
        <xdr:cNvSpPr/>
      </xdr:nvSpPr>
      <xdr:spPr>
        <a:xfrm>
          <a:off x="4927599" y="7753351"/>
          <a:ext cx="3130551"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カワセミトークを希望した場合のみ表示されます。</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リストから選択、または備考欄にテーマを入力してください。</a:t>
          </a:r>
        </a:p>
      </xdr:txBody>
    </xdr:sp>
    <xdr:clientData/>
  </xdr:twoCellAnchor>
  <xdr:twoCellAnchor>
    <xdr:from>
      <xdr:col>27</xdr:col>
      <xdr:colOff>57150</xdr:colOff>
      <xdr:row>40</xdr:row>
      <xdr:rowOff>171450</xdr:rowOff>
    </xdr:from>
    <xdr:to>
      <xdr:col>30</xdr:col>
      <xdr:colOff>34925</xdr:colOff>
      <xdr:row>42</xdr:row>
      <xdr:rowOff>38100</xdr:rowOff>
    </xdr:to>
    <xdr:cxnSp macro="">
      <xdr:nvCxnSpPr>
        <xdr:cNvPr id="41" name="直線矢印コネクタ 40">
          <a:extLst>
            <a:ext uri="{FF2B5EF4-FFF2-40B4-BE49-F238E27FC236}">
              <a16:creationId xmlns:a16="http://schemas.microsoft.com/office/drawing/2014/main" id="{89357542-0834-41C4-BBF1-E3C619EFDB0F}"/>
            </a:ext>
          </a:extLst>
        </xdr:cNvPr>
        <xdr:cNvCxnSpPr/>
      </xdr:nvCxnSpPr>
      <xdr:spPr>
        <a:xfrm flipH="1">
          <a:off x="4514850" y="7953375"/>
          <a:ext cx="406400" cy="2286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114300</xdr:colOff>
      <xdr:row>40</xdr:row>
      <xdr:rowOff>161926</xdr:rowOff>
    </xdr:from>
    <xdr:to>
      <xdr:col>30</xdr:col>
      <xdr:colOff>41274</xdr:colOff>
      <xdr:row>42</xdr:row>
      <xdr:rowOff>44450</xdr:rowOff>
    </xdr:to>
    <xdr:cxnSp macro="">
      <xdr:nvCxnSpPr>
        <xdr:cNvPr id="49" name="直線矢印コネクタ 48">
          <a:extLst>
            <a:ext uri="{FF2B5EF4-FFF2-40B4-BE49-F238E27FC236}">
              <a16:creationId xmlns:a16="http://schemas.microsoft.com/office/drawing/2014/main" id="{9492051E-6130-4467-97E6-E7929EEF115B}"/>
            </a:ext>
          </a:extLst>
        </xdr:cNvPr>
        <xdr:cNvCxnSpPr>
          <a:stCxn id="40" idx="1"/>
        </xdr:cNvCxnSpPr>
      </xdr:nvCxnSpPr>
      <xdr:spPr>
        <a:xfrm flipH="1">
          <a:off x="1314450" y="7943851"/>
          <a:ext cx="3613149" cy="244474"/>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64621</xdr:colOff>
      <xdr:row>43</xdr:row>
      <xdr:rowOff>85351</xdr:rowOff>
    </xdr:from>
    <xdr:to>
      <xdr:col>75</xdr:col>
      <xdr:colOff>131669</xdr:colOff>
      <xdr:row>44</xdr:row>
      <xdr:rowOff>117101</xdr:rowOff>
    </xdr:to>
    <xdr:sp macro="" textlink="">
      <xdr:nvSpPr>
        <xdr:cNvPr id="2" name="WordArt 2">
          <a:extLst>
            <a:ext uri="{FF2B5EF4-FFF2-40B4-BE49-F238E27FC236}">
              <a16:creationId xmlns:a16="http://schemas.microsoft.com/office/drawing/2014/main" id="{00000000-0008-0000-0200-000002000000}"/>
            </a:ext>
          </a:extLst>
        </xdr:cNvPr>
        <xdr:cNvSpPr>
          <a:spLocks noChangeArrowheads="1" noChangeShapeType="1" noTextEdit="1"/>
        </xdr:cNvSpPr>
      </xdr:nvSpPr>
      <xdr:spPr bwMode="auto">
        <a:xfrm>
          <a:off x="9811871" y="8413376"/>
          <a:ext cx="1635498" cy="2095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xmlns:mc="http://schemas.openxmlformats.org/markup-compatibility/2006" xmlns:a14="http://schemas.microsoft.com/office/drawing/2010/main" val="000000" mc:Ignorable="a14" a14:legacySpreadsheetColorIndex="8"/>
              </a:solidFill>
              <a:effectLst/>
              <a:latin typeface="ＭＳ Ｐゴシック" panose="020B0600070205080204" pitchFamily="50" charset="-128"/>
              <a:ea typeface="ＭＳ Ｐゴシック" panose="020B0600070205080204" pitchFamily="50" charset="-128"/>
            </a:rPr>
            <a:t>国立磐梯青少年交流の家</a:t>
          </a:r>
        </a:p>
      </xdr:txBody>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200-000003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4"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200-000004000000}"/>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63500</xdr:rowOff>
    </xdr:to>
    <xdr:sp macro="" textlink="">
      <xdr:nvSpPr>
        <xdr:cNvPr id="5" name="Check Box 10" hidden="1">
          <a:extLst>
            <a:ext uri="{63B3BB69-23CF-44E3-9099-C40C66FF867C}">
              <a14:compatExt xmlns:a14="http://schemas.microsoft.com/office/drawing/2010/main" spid="_x0000_s1034"/>
            </a:ext>
            <a:ext uri="{FF2B5EF4-FFF2-40B4-BE49-F238E27FC236}">
              <a16:creationId xmlns:a16="http://schemas.microsoft.com/office/drawing/2014/main" id="{00000000-0008-0000-0200-000005000000}"/>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6" name="Check Box 11" hidden="1">
          <a:extLst>
            <a:ext uri="{63B3BB69-23CF-44E3-9099-C40C66FF867C}">
              <a14:compatExt xmlns:a14="http://schemas.microsoft.com/office/drawing/2010/main" spid="_x0000_s1035"/>
            </a:ext>
            <a:ext uri="{FF2B5EF4-FFF2-40B4-BE49-F238E27FC236}">
              <a16:creationId xmlns:a16="http://schemas.microsoft.com/office/drawing/2014/main" id="{00000000-0008-0000-0200-000006000000}"/>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63500</xdr:rowOff>
    </xdr:to>
    <xdr:sp macro="" textlink="">
      <xdr:nvSpPr>
        <xdr:cNvPr id="7"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200-000007000000}"/>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8"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200-000008000000}"/>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9"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000000}"/>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200-00000B000000}"/>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12"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200-00000C00000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47625</xdr:rowOff>
    </xdr:to>
    <xdr:sp macro="" textlink="">
      <xdr:nvSpPr>
        <xdr:cNvPr id="13"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200-00000D000000}"/>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1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200-00000E000000}"/>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15" name="Check Box 24" hidden="1">
          <a:extLst>
            <a:ext uri="{63B3BB69-23CF-44E3-9099-C40C66FF867C}">
              <a14:compatExt xmlns:a14="http://schemas.microsoft.com/office/drawing/2010/main" spid="_x0000_s1048"/>
            </a:ext>
            <a:ext uri="{FF2B5EF4-FFF2-40B4-BE49-F238E27FC236}">
              <a16:creationId xmlns:a16="http://schemas.microsoft.com/office/drawing/2014/main" id="{00000000-0008-0000-0200-00000F000000}"/>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63500</xdr:rowOff>
    </xdr:to>
    <xdr:sp macro="" textlink="">
      <xdr:nvSpPr>
        <xdr:cNvPr id="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200-000010000000}"/>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7"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200-000011000000}"/>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18"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200-000012000000}"/>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101600</xdr:colOff>
          <xdr:row>50</xdr:row>
          <xdr:rowOff>273050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101600</xdr:colOff>
          <xdr:row>51</xdr:row>
          <xdr:rowOff>273050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82550</xdr:colOff>
          <xdr:row>52</xdr:row>
          <xdr:rowOff>273050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273050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82550</xdr:colOff>
          <xdr:row>54</xdr:row>
          <xdr:rowOff>273050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101600</xdr:colOff>
          <xdr:row>55</xdr:row>
          <xdr:rowOff>273050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273050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273050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82550</xdr:colOff>
          <xdr:row>58</xdr:row>
          <xdr:rowOff>273050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82550</xdr:colOff>
          <xdr:row>59</xdr:row>
          <xdr:rowOff>273050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273050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101600</xdr:colOff>
          <xdr:row>61</xdr:row>
          <xdr:rowOff>273050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101600</xdr:colOff>
          <xdr:row>62</xdr:row>
          <xdr:rowOff>273050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82550</xdr:colOff>
          <xdr:row>63</xdr:row>
          <xdr:rowOff>273050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120650</xdr:colOff>
          <xdr:row>64</xdr:row>
          <xdr:rowOff>273050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82550</xdr:colOff>
          <xdr:row>65</xdr:row>
          <xdr:rowOff>273050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82550</xdr:colOff>
          <xdr:row>66</xdr:row>
          <xdr:rowOff>273050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273050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273050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101600</xdr:colOff>
          <xdr:row>69</xdr:row>
          <xdr:rowOff>273050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82550</xdr:colOff>
          <xdr:row>70</xdr:row>
          <xdr:rowOff>273050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82550</xdr:colOff>
          <xdr:row>71</xdr:row>
          <xdr:rowOff>273050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273050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101600</xdr:colOff>
          <xdr:row>73</xdr:row>
          <xdr:rowOff>273050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273050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44450</xdr:colOff>
          <xdr:row>3</xdr:row>
          <xdr:rowOff>152400</xdr:rowOff>
        </xdr:from>
        <xdr:to>
          <xdr:col>69</xdr:col>
          <xdr:colOff>0</xdr:colOff>
          <xdr:row>4</xdr:row>
          <xdr:rowOff>25400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57150</xdr:colOff>
          <xdr:row>3</xdr:row>
          <xdr:rowOff>152400</xdr:rowOff>
        </xdr:from>
        <xdr:to>
          <xdr:col>74</xdr:col>
          <xdr:colOff>95250</xdr:colOff>
          <xdr:row>4</xdr:row>
          <xdr:rowOff>25400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76200</xdr:colOff>
      <xdr:row>8</xdr:row>
      <xdr:rowOff>114300</xdr:rowOff>
    </xdr:from>
    <xdr:to>
      <xdr:col>4</xdr:col>
      <xdr:colOff>196850</xdr:colOff>
      <xdr:row>10</xdr:row>
      <xdr:rowOff>96078</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
        <a:stretch>
          <a:fillRect/>
        </a:stretch>
      </xdr:blipFill>
      <xdr:spPr>
        <a:xfrm>
          <a:off x="504825" y="2105025"/>
          <a:ext cx="635000" cy="343728"/>
        </a:xfrm>
        <a:prstGeom prst="rect">
          <a:avLst/>
        </a:prstGeom>
      </xdr:spPr>
    </xdr:pic>
    <xdr:clientData/>
  </xdr:twoCellAnchor>
  <xdr:twoCellAnchor editAs="oneCell">
    <xdr:from>
      <xdr:col>2</xdr:col>
      <xdr:colOff>66675</xdr:colOff>
      <xdr:row>17</xdr:row>
      <xdr:rowOff>114300</xdr:rowOff>
    </xdr:from>
    <xdr:to>
      <xdr:col>4</xdr:col>
      <xdr:colOff>190500</xdr:colOff>
      <xdr:row>19</xdr:row>
      <xdr:rowOff>96078</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1"/>
        <a:stretch>
          <a:fillRect/>
        </a:stretch>
      </xdr:blipFill>
      <xdr:spPr>
        <a:xfrm>
          <a:off x="492125" y="3733800"/>
          <a:ext cx="641350" cy="343728"/>
        </a:xfrm>
        <a:prstGeom prst="rect">
          <a:avLst/>
        </a:prstGeom>
      </xdr:spPr>
    </xdr:pic>
    <xdr:clientData/>
  </xdr:twoCellAnchor>
  <xdr:twoCellAnchor editAs="oneCell">
    <xdr:from>
      <xdr:col>2</xdr:col>
      <xdr:colOff>66675</xdr:colOff>
      <xdr:row>26</xdr:row>
      <xdr:rowOff>104775</xdr:rowOff>
    </xdr:from>
    <xdr:to>
      <xdr:col>4</xdr:col>
      <xdr:colOff>190500</xdr:colOff>
      <xdr:row>28</xdr:row>
      <xdr:rowOff>83378</xdr:rowOff>
    </xdr:to>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
        <a:stretch>
          <a:fillRect/>
        </a:stretch>
      </xdr:blipFill>
      <xdr:spPr>
        <a:xfrm>
          <a:off x="492125" y="5349875"/>
          <a:ext cx="641350" cy="343728"/>
        </a:xfrm>
        <a:prstGeom prst="rect">
          <a:avLst/>
        </a:prstGeom>
      </xdr:spPr>
    </xdr:pic>
    <xdr:clientData/>
  </xdr:twoCellAnchor>
  <xdr:twoCellAnchor>
    <xdr:from>
      <xdr:col>3</xdr:col>
      <xdr:colOff>82550</xdr:colOff>
      <xdr:row>6</xdr:row>
      <xdr:rowOff>9525</xdr:rowOff>
    </xdr:from>
    <xdr:to>
      <xdr:col>3</xdr:col>
      <xdr:colOff>187325</xdr:colOff>
      <xdr:row>8</xdr:row>
      <xdr:rowOff>66675</xdr:rowOff>
    </xdr:to>
    <xdr:sp macro="" textlink="">
      <xdr:nvSpPr>
        <xdr:cNvPr id="49" name="矢印: 下 48">
          <a:extLst>
            <a:ext uri="{FF2B5EF4-FFF2-40B4-BE49-F238E27FC236}">
              <a16:creationId xmlns:a16="http://schemas.microsoft.com/office/drawing/2014/main" id="{00000000-0008-0000-0200-000031000000}"/>
            </a:ext>
          </a:extLst>
        </xdr:cNvPr>
        <xdr:cNvSpPr/>
      </xdr:nvSpPr>
      <xdr:spPr>
        <a:xfrm>
          <a:off x="771525" y="1625600"/>
          <a:ext cx="101600" cy="428625"/>
        </a:xfrm>
        <a:prstGeom prst="downArrow">
          <a:avLst/>
        </a:prstGeom>
        <a:solidFill>
          <a:srgbClr val="0000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101600</xdr:colOff>
          <xdr:row>74</xdr:row>
          <xdr:rowOff>273050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86471</xdr:colOff>
      <xdr:row>10</xdr:row>
      <xdr:rowOff>86471</xdr:rowOff>
    </xdr:from>
    <xdr:to>
      <xdr:col>28</xdr:col>
      <xdr:colOff>64060</xdr:colOff>
      <xdr:row>13</xdr:row>
      <xdr:rowOff>22412</xdr:rowOff>
    </xdr:to>
    <xdr:sp macro="" textlink="">
      <xdr:nvSpPr>
        <xdr:cNvPr id="54" name="四角形: 角を丸くする 53">
          <a:extLst>
            <a:ext uri="{FF2B5EF4-FFF2-40B4-BE49-F238E27FC236}">
              <a16:creationId xmlns:a16="http://schemas.microsoft.com/office/drawing/2014/main" id="{00000000-0008-0000-0200-000036000000}"/>
            </a:ext>
          </a:extLst>
        </xdr:cNvPr>
        <xdr:cNvSpPr/>
      </xdr:nvSpPr>
      <xdr:spPr>
        <a:xfrm>
          <a:off x="3291353" y="2428500"/>
          <a:ext cx="1434354" cy="473824"/>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降雪期はつどいを行いません。</a:t>
          </a:r>
        </a:p>
      </xdr:txBody>
    </xdr:sp>
    <xdr:clientData/>
  </xdr:twoCellAnchor>
  <xdr:twoCellAnchor>
    <xdr:from>
      <xdr:col>10</xdr:col>
      <xdr:colOff>37355</xdr:colOff>
      <xdr:row>9</xdr:row>
      <xdr:rowOff>97118</xdr:rowOff>
    </xdr:from>
    <xdr:to>
      <xdr:col>18</xdr:col>
      <xdr:colOff>86471</xdr:colOff>
      <xdr:row>11</xdr:row>
      <xdr:rowOff>144088</xdr:rowOff>
    </xdr:to>
    <xdr:cxnSp macro="">
      <xdr:nvCxnSpPr>
        <xdr:cNvPr id="55" name="直線矢印コネクタ 54">
          <a:extLst>
            <a:ext uri="{FF2B5EF4-FFF2-40B4-BE49-F238E27FC236}">
              <a16:creationId xmlns:a16="http://schemas.microsoft.com/office/drawing/2014/main" id="{00000000-0008-0000-0200-000037000000}"/>
            </a:ext>
          </a:extLst>
        </xdr:cNvPr>
        <xdr:cNvCxnSpPr>
          <a:stCxn id="54" idx="1"/>
        </xdr:cNvCxnSpPr>
      </xdr:nvCxnSpPr>
      <xdr:spPr>
        <a:xfrm flipH="1" flipV="1">
          <a:off x="2076826" y="2259853"/>
          <a:ext cx="1214527" cy="40555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64060</xdr:colOff>
      <xdr:row>10</xdr:row>
      <xdr:rowOff>37354</xdr:rowOff>
    </xdr:from>
    <xdr:to>
      <xdr:col>49</xdr:col>
      <xdr:colOff>44824</xdr:colOff>
      <xdr:row>11</xdr:row>
      <xdr:rowOff>144088</xdr:rowOff>
    </xdr:to>
    <xdr:cxnSp macro="">
      <xdr:nvCxnSpPr>
        <xdr:cNvPr id="60" name="直線矢印コネクタ 59">
          <a:extLst>
            <a:ext uri="{FF2B5EF4-FFF2-40B4-BE49-F238E27FC236}">
              <a16:creationId xmlns:a16="http://schemas.microsoft.com/office/drawing/2014/main" id="{00000000-0008-0000-0200-00003C000000}"/>
            </a:ext>
          </a:extLst>
        </xdr:cNvPr>
        <xdr:cNvCxnSpPr>
          <a:stCxn id="54" idx="3"/>
        </xdr:cNvCxnSpPr>
      </xdr:nvCxnSpPr>
      <xdr:spPr>
        <a:xfrm flipV="1">
          <a:off x="4725707" y="2379383"/>
          <a:ext cx="3039970" cy="286029"/>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59765</xdr:colOff>
      <xdr:row>3</xdr:row>
      <xdr:rowOff>89647</xdr:rowOff>
    </xdr:from>
    <xdr:to>
      <xdr:col>51</xdr:col>
      <xdr:colOff>125880</xdr:colOff>
      <xdr:row>7</xdr:row>
      <xdr:rowOff>57524</xdr:rowOff>
    </xdr:to>
    <xdr:sp macro="" textlink="">
      <xdr:nvSpPr>
        <xdr:cNvPr id="69" name="四角形: 角を丸くする 68">
          <a:extLst>
            <a:ext uri="{FF2B5EF4-FFF2-40B4-BE49-F238E27FC236}">
              <a16:creationId xmlns:a16="http://schemas.microsoft.com/office/drawing/2014/main" id="{00000000-0008-0000-0200-000045000000}"/>
            </a:ext>
          </a:extLst>
        </xdr:cNvPr>
        <xdr:cNvSpPr/>
      </xdr:nvSpPr>
      <xdr:spPr>
        <a:xfrm>
          <a:off x="6178177" y="885265"/>
          <a:ext cx="1959909" cy="976406"/>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教育課程に基づく学校団体の宿泊行事の場合以外は、当日の代表者打合せで食事・入浴の時間を決定します。学校団体以外は食事と入浴の予定を記入する必要はありません。</a:t>
          </a:r>
        </a:p>
      </xdr:txBody>
    </xdr:sp>
    <xdr:clientData/>
  </xdr:twoCellAnchor>
  <xdr:twoCellAnchor>
    <xdr:from>
      <xdr:col>51</xdr:col>
      <xdr:colOff>125880</xdr:colOff>
      <xdr:row>4</xdr:row>
      <xdr:rowOff>208056</xdr:rowOff>
    </xdr:from>
    <xdr:to>
      <xdr:col>54</xdr:col>
      <xdr:colOff>7471</xdr:colOff>
      <xdr:row>8</xdr:row>
      <xdr:rowOff>88527</xdr:rowOff>
    </xdr:to>
    <xdr:cxnSp macro="">
      <xdr:nvCxnSpPr>
        <xdr:cNvPr id="70" name="直線矢印コネクタ 69">
          <a:extLst>
            <a:ext uri="{FF2B5EF4-FFF2-40B4-BE49-F238E27FC236}">
              <a16:creationId xmlns:a16="http://schemas.microsoft.com/office/drawing/2014/main" id="{00000000-0008-0000-0200-000046000000}"/>
            </a:ext>
          </a:extLst>
        </xdr:cNvPr>
        <xdr:cNvCxnSpPr>
          <a:stCxn id="69" idx="3"/>
        </xdr:cNvCxnSpPr>
      </xdr:nvCxnSpPr>
      <xdr:spPr>
        <a:xfrm>
          <a:off x="8138086" y="1373468"/>
          <a:ext cx="318620" cy="69850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125880</xdr:colOff>
      <xdr:row>4</xdr:row>
      <xdr:rowOff>208056</xdr:rowOff>
    </xdr:from>
    <xdr:to>
      <xdr:col>56</xdr:col>
      <xdr:colOff>0</xdr:colOff>
      <xdr:row>8</xdr:row>
      <xdr:rowOff>83298</xdr:rowOff>
    </xdr:to>
    <xdr:cxnSp macro="">
      <xdr:nvCxnSpPr>
        <xdr:cNvPr id="71" name="直線矢印コネクタ 70">
          <a:extLst>
            <a:ext uri="{FF2B5EF4-FFF2-40B4-BE49-F238E27FC236}">
              <a16:creationId xmlns:a16="http://schemas.microsoft.com/office/drawing/2014/main" id="{00000000-0008-0000-0200-000047000000}"/>
            </a:ext>
          </a:extLst>
        </xdr:cNvPr>
        <xdr:cNvCxnSpPr>
          <a:stCxn id="69" idx="3"/>
        </xdr:cNvCxnSpPr>
      </xdr:nvCxnSpPr>
      <xdr:spPr>
        <a:xfrm>
          <a:off x="8138086" y="1373468"/>
          <a:ext cx="602502" cy="693271"/>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89648</xdr:colOff>
      <xdr:row>1</xdr:row>
      <xdr:rowOff>52294</xdr:rowOff>
    </xdr:from>
    <xdr:to>
      <xdr:col>75</xdr:col>
      <xdr:colOff>13821</xdr:colOff>
      <xdr:row>2</xdr:row>
      <xdr:rowOff>104588</xdr:rowOff>
    </xdr:to>
    <xdr:sp macro="" textlink="">
      <xdr:nvSpPr>
        <xdr:cNvPr id="74" name="四角形: 角を丸くする 73">
          <a:extLst>
            <a:ext uri="{FF2B5EF4-FFF2-40B4-BE49-F238E27FC236}">
              <a16:creationId xmlns:a16="http://schemas.microsoft.com/office/drawing/2014/main" id="{00000000-0008-0000-0200-00004A000000}"/>
            </a:ext>
          </a:extLst>
        </xdr:cNvPr>
        <xdr:cNvSpPr/>
      </xdr:nvSpPr>
      <xdr:spPr>
        <a:xfrm>
          <a:off x="9338236" y="216647"/>
          <a:ext cx="1911350" cy="38100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飲酒の希望がある場合はありに✔を入れ、人数をお知らせください。</a:t>
          </a:r>
        </a:p>
      </xdr:txBody>
    </xdr:sp>
    <xdr:clientData/>
  </xdr:twoCellAnchor>
  <xdr:twoCellAnchor>
    <xdr:from>
      <xdr:col>65</xdr:col>
      <xdr:colOff>44823</xdr:colOff>
      <xdr:row>2</xdr:row>
      <xdr:rowOff>104588</xdr:rowOff>
    </xdr:from>
    <xdr:to>
      <xdr:col>68</xdr:col>
      <xdr:colOff>51735</xdr:colOff>
      <xdr:row>3</xdr:row>
      <xdr:rowOff>186765</xdr:rowOff>
    </xdr:to>
    <xdr:cxnSp macro="">
      <xdr:nvCxnSpPr>
        <xdr:cNvPr id="75" name="直線矢印コネクタ 74">
          <a:extLst>
            <a:ext uri="{FF2B5EF4-FFF2-40B4-BE49-F238E27FC236}">
              <a16:creationId xmlns:a16="http://schemas.microsoft.com/office/drawing/2014/main" id="{00000000-0008-0000-0200-00004B000000}"/>
            </a:ext>
          </a:extLst>
        </xdr:cNvPr>
        <xdr:cNvCxnSpPr>
          <a:stCxn id="74" idx="2"/>
        </xdr:cNvCxnSpPr>
      </xdr:nvCxnSpPr>
      <xdr:spPr>
        <a:xfrm flipH="1">
          <a:off x="9861176" y="597647"/>
          <a:ext cx="432735" cy="388471"/>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68</xdr:col>
      <xdr:colOff>51735</xdr:colOff>
      <xdr:row>2</xdr:row>
      <xdr:rowOff>104588</xdr:rowOff>
    </xdr:from>
    <xdr:to>
      <xdr:col>70</xdr:col>
      <xdr:colOff>119529</xdr:colOff>
      <xdr:row>5</xdr:row>
      <xdr:rowOff>74706</xdr:rowOff>
    </xdr:to>
    <xdr:cxnSp macro="">
      <xdr:nvCxnSpPr>
        <xdr:cNvPr id="76" name="直線矢印コネクタ 75">
          <a:extLst>
            <a:ext uri="{FF2B5EF4-FFF2-40B4-BE49-F238E27FC236}">
              <a16:creationId xmlns:a16="http://schemas.microsoft.com/office/drawing/2014/main" id="{00000000-0008-0000-0200-00004C000000}"/>
            </a:ext>
          </a:extLst>
        </xdr:cNvPr>
        <xdr:cNvCxnSpPr>
          <a:stCxn id="74" idx="2"/>
        </xdr:cNvCxnSpPr>
      </xdr:nvCxnSpPr>
      <xdr:spPr>
        <a:xfrm>
          <a:off x="10293911" y="597647"/>
          <a:ext cx="351677" cy="859118"/>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7471</xdr:colOff>
      <xdr:row>18</xdr:row>
      <xdr:rowOff>14941</xdr:rowOff>
    </xdr:from>
    <xdr:to>
      <xdr:col>41</xdr:col>
      <xdr:colOff>0</xdr:colOff>
      <xdr:row>18</xdr:row>
      <xdr:rowOff>104588</xdr:rowOff>
    </xdr:to>
    <xdr:cxnSp macro="">
      <xdr:nvCxnSpPr>
        <xdr:cNvPr id="78" name="直線矢印コネクタ 77">
          <a:extLst>
            <a:ext uri="{FF2B5EF4-FFF2-40B4-BE49-F238E27FC236}">
              <a16:creationId xmlns:a16="http://schemas.microsoft.com/office/drawing/2014/main" id="{00000000-0008-0000-0200-00004E000000}"/>
            </a:ext>
          </a:extLst>
        </xdr:cNvPr>
        <xdr:cNvCxnSpPr/>
      </xdr:nvCxnSpPr>
      <xdr:spPr>
        <a:xfrm flipH="1" flipV="1">
          <a:off x="5849471" y="3795059"/>
          <a:ext cx="560294" cy="89647"/>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11205</xdr:colOff>
      <xdr:row>17</xdr:row>
      <xdr:rowOff>8591</xdr:rowOff>
    </xdr:from>
    <xdr:to>
      <xdr:col>54</xdr:col>
      <xdr:colOff>11206</xdr:colOff>
      <xdr:row>20</xdr:row>
      <xdr:rowOff>44824</xdr:rowOff>
    </xdr:to>
    <xdr:sp macro="" textlink="">
      <xdr:nvSpPr>
        <xdr:cNvPr id="77" name="四角形: 角を丸くする 76">
          <a:extLst>
            <a:ext uri="{FF2B5EF4-FFF2-40B4-BE49-F238E27FC236}">
              <a16:creationId xmlns:a16="http://schemas.microsoft.com/office/drawing/2014/main" id="{00000000-0008-0000-0200-00004D000000}"/>
            </a:ext>
          </a:extLst>
        </xdr:cNvPr>
        <xdr:cNvSpPr/>
      </xdr:nvSpPr>
      <xdr:spPr>
        <a:xfrm>
          <a:off x="6420970" y="3605679"/>
          <a:ext cx="2039471" cy="574116"/>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研修指導員を依頼する場合（有料）は、備考欄にロング、ショートのいずれかと希望人数をご記入ください。</a:t>
          </a:r>
        </a:p>
      </xdr:txBody>
    </xdr:sp>
    <xdr:clientData/>
  </xdr:twoCellAnchor>
  <xdr:twoCellAnchor>
    <xdr:from>
      <xdr:col>48</xdr:col>
      <xdr:colOff>72838</xdr:colOff>
      <xdr:row>12</xdr:row>
      <xdr:rowOff>132977</xdr:rowOff>
    </xdr:from>
    <xdr:to>
      <xdr:col>61</xdr:col>
      <xdr:colOff>138953</xdr:colOff>
      <xdr:row>14</xdr:row>
      <xdr:rowOff>174439</xdr:rowOff>
    </xdr:to>
    <xdr:sp macro="" textlink="">
      <xdr:nvSpPr>
        <xdr:cNvPr id="87" name="四角形: 角を丸くする 86">
          <a:extLst>
            <a:ext uri="{FF2B5EF4-FFF2-40B4-BE49-F238E27FC236}">
              <a16:creationId xmlns:a16="http://schemas.microsoft.com/office/drawing/2014/main" id="{00000000-0008-0000-0200-000057000000}"/>
            </a:ext>
          </a:extLst>
        </xdr:cNvPr>
        <xdr:cNvSpPr/>
      </xdr:nvSpPr>
      <xdr:spPr>
        <a:xfrm>
          <a:off x="7476191" y="2837330"/>
          <a:ext cx="1911350" cy="400050"/>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研修室の希望がある場合は研修室の名前を記入してください。</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xdr:txBody>
    </xdr:sp>
    <xdr:clientData/>
  </xdr:twoCellAnchor>
  <xdr:twoCellAnchor>
    <xdr:from>
      <xdr:col>45</xdr:col>
      <xdr:colOff>119530</xdr:colOff>
      <xdr:row>13</xdr:row>
      <xdr:rowOff>82178</xdr:rowOff>
    </xdr:from>
    <xdr:to>
      <xdr:col>48</xdr:col>
      <xdr:colOff>72838</xdr:colOff>
      <xdr:row>13</xdr:row>
      <xdr:rowOff>153708</xdr:rowOff>
    </xdr:to>
    <xdr:cxnSp macro="">
      <xdr:nvCxnSpPr>
        <xdr:cNvPr id="88" name="直線矢印コネクタ 87">
          <a:extLst>
            <a:ext uri="{FF2B5EF4-FFF2-40B4-BE49-F238E27FC236}">
              <a16:creationId xmlns:a16="http://schemas.microsoft.com/office/drawing/2014/main" id="{00000000-0008-0000-0200-000058000000}"/>
            </a:ext>
          </a:extLst>
        </xdr:cNvPr>
        <xdr:cNvCxnSpPr>
          <a:stCxn id="87" idx="1"/>
        </xdr:cNvCxnSpPr>
      </xdr:nvCxnSpPr>
      <xdr:spPr>
        <a:xfrm flipH="1" flipV="1">
          <a:off x="7097059" y="2965825"/>
          <a:ext cx="379132" cy="7153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22411</xdr:colOff>
      <xdr:row>9</xdr:row>
      <xdr:rowOff>119530</xdr:rowOff>
    </xdr:from>
    <xdr:to>
      <xdr:col>59</xdr:col>
      <xdr:colOff>134470</xdr:colOff>
      <xdr:row>12</xdr:row>
      <xdr:rowOff>127000</xdr:rowOff>
    </xdr:to>
    <xdr:cxnSp macro="">
      <xdr:nvCxnSpPr>
        <xdr:cNvPr id="89" name="直線矢印コネクタ 88">
          <a:extLst>
            <a:ext uri="{FF2B5EF4-FFF2-40B4-BE49-F238E27FC236}">
              <a16:creationId xmlns:a16="http://schemas.microsoft.com/office/drawing/2014/main" id="{00000000-0008-0000-0200-000059000000}"/>
            </a:ext>
          </a:extLst>
        </xdr:cNvPr>
        <xdr:cNvCxnSpPr/>
      </xdr:nvCxnSpPr>
      <xdr:spPr>
        <a:xfrm flipV="1">
          <a:off x="8845176" y="2286001"/>
          <a:ext cx="254000" cy="545352"/>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19" name="Check Box 8" hidden="1">
          <a:extLst>
            <a:ext uri="{63B3BB69-23CF-44E3-9099-C40C66FF867C}">
              <a14:compatExt xmlns:a14="http://schemas.microsoft.com/office/drawing/2010/main" spid="_x0000_s1032"/>
            </a:ext>
            <a:ext uri="{FF2B5EF4-FFF2-40B4-BE49-F238E27FC236}">
              <a16:creationId xmlns:a16="http://schemas.microsoft.com/office/drawing/2014/main" id="{3D9BA1BA-E59C-47F5-9CC9-7727F2BB410C}"/>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20" name="Check Box 9" hidden="1">
          <a:extLst>
            <a:ext uri="{63B3BB69-23CF-44E3-9099-C40C66FF867C}">
              <a14:compatExt xmlns:a14="http://schemas.microsoft.com/office/drawing/2010/main" spid="_x0000_s1033"/>
            </a:ext>
            <a:ext uri="{FF2B5EF4-FFF2-40B4-BE49-F238E27FC236}">
              <a16:creationId xmlns:a16="http://schemas.microsoft.com/office/drawing/2014/main" id="{4D3A8016-10F5-426D-9FD5-29B2F446F764}"/>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21" name="Check Box 10" hidden="1">
          <a:extLst>
            <a:ext uri="{63B3BB69-23CF-44E3-9099-C40C66FF867C}">
              <a14:compatExt xmlns:a14="http://schemas.microsoft.com/office/drawing/2010/main" spid="_x0000_s1034"/>
            </a:ext>
            <a:ext uri="{FF2B5EF4-FFF2-40B4-BE49-F238E27FC236}">
              <a16:creationId xmlns:a16="http://schemas.microsoft.com/office/drawing/2014/main" id="{0691F635-1F9D-4E9A-B2D3-CBC22C1EAAFB}"/>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22" name="Check Box 11" hidden="1">
          <a:extLst>
            <a:ext uri="{63B3BB69-23CF-44E3-9099-C40C66FF867C}">
              <a14:compatExt xmlns:a14="http://schemas.microsoft.com/office/drawing/2010/main" spid="_x0000_s1035"/>
            </a:ext>
            <a:ext uri="{FF2B5EF4-FFF2-40B4-BE49-F238E27FC236}">
              <a16:creationId xmlns:a16="http://schemas.microsoft.com/office/drawing/2014/main" id="{499129A4-26BC-4ECF-92EA-8773F3524B11}"/>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66675</xdr:rowOff>
    </xdr:to>
    <xdr:sp macro="" textlink="">
      <xdr:nvSpPr>
        <xdr:cNvPr id="23" name="Check Box 12" hidden="1">
          <a:extLst>
            <a:ext uri="{63B3BB69-23CF-44E3-9099-C40C66FF867C}">
              <a14:compatExt xmlns:a14="http://schemas.microsoft.com/office/drawing/2010/main" spid="_x0000_s1036"/>
            </a:ext>
            <a:ext uri="{FF2B5EF4-FFF2-40B4-BE49-F238E27FC236}">
              <a16:creationId xmlns:a16="http://schemas.microsoft.com/office/drawing/2014/main" id="{4EA52D4A-78DC-4D4F-979D-E9C59B9E53D8}"/>
            </a:ext>
          </a:extLst>
        </xdr:cNvPr>
        <xdr:cNvSpPr/>
      </xdr:nvSpPr>
      <xdr:spPr bwMode="auto">
        <a:xfrm>
          <a:off x="10191750" y="1369695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24" name="Check Box 13" hidden="1">
          <a:extLst>
            <a:ext uri="{63B3BB69-23CF-44E3-9099-C40C66FF867C}">
              <a14:compatExt xmlns:a14="http://schemas.microsoft.com/office/drawing/2010/main" spid="_x0000_s1037"/>
            </a:ext>
            <a:ext uri="{FF2B5EF4-FFF2-40B4-BE49-F238E27FC236}">
              <a16:creationId xmlns:a16="http://schemas.microsoft.com/office/drawing/2014/main" id="{14FCC83B-C4E3-43BC-A49A-8C3735B186BF}"/>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65</xdr:row>
      <xdr:rowOff>304800</xdr:rowOff>
    </xdr:from>
    <xdr:to>
      <xdr:col>76</xdr:col>
      <xdr:colOff>95250</xdr:colOff>
      <xdr:row>67</xdr:row>
      <xdr:rowOff>53975</xdr:rowOff>
    </xdr:to>
    <xdr:sp macro="" textlink="">
      <xdr:nvSpPr>
        <xdr:cNvPr id="25" name="Check Box 14" hidden="1">
          <a:extLst>
            <a:ext uri="{63B3BB69-23CF-44E3-9099-C40C66FF867C}">
              <a14:compatExt xmlns:a14="http://schemas.microsoft.com/office/drawing/2010/main" spid="_x0000_s1038"/>
            </a:ext>
            <a:ext uri="{FF2B5EF4-FFF2-40B4-BE49-F238E27FC236}">
              <a16:creationId xmlns:a16="http://schemas.microsoft.com/office/drawing/2014/main" id="{8A7B1170-7320-4D1A-897E-073A8E0F6A5B}"/>
            </a:ext>
          </a:extLst>
        </xdr:cNvPr>
        <xdr:cNvSpPr/>
      </xdr:nvSpPr>
      <xdr:spPr bwMode="auto">
        <a:xfrm>
          <a:off x="10191750" y="142875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26" name="Check Box 15" hidden="1">
          <a:extLst>
            <a:ext uri="{63B3BB69-23CF-44E3-9099-C40C66FF867C}">
              <a14:compatExt xmlns:a14="http://schemas.microsoft.com/office/drawing/2010/main" spid="_x0000_s1039"/>
            </a:ext>
            <a:ext uri="{FF2B5EF4-FFF2-40B4-BE49-F238E27FC236}">
              <a16:creationId xmlns:a16="http://schemas.microsoft.com/office/drawing/2014/main" id="{765ED02D-0335-4DB7-A9BE-F7E4E183250C}"/>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2FC01ED4-F363-4346-99FF-DF4D10372B0E}"/>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28" name="Check Box 17" hidden="1">
          <a:extLst>
            <a:ext uri="{63B3BB69-23CF-44E3-9099-C40C66FF867C}">
              <a14:compatExt xmlns:a14="http://schemas.microsoft.com/office/drawing/2010/main" spid="_x0000_s1041"/>
            </a:ext>
            <a:ext uri="{FF2B5EF4-FFF2-40B4-BE49-F238E27FC236}">
              <a16:creationId xmlns:a16="http://schemas.microsoft.com/office/drawing/2014/main" id="{4DCD0920-3547-4E88-A1B2-3AD93EAEE8C0}"/>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29" name="Check Box 18" hidden="1">
          <a:extLst>
            <a:ext uri="{63B3BB69-23CF-44E3-9099-C40C66FF867C}">
              <a14:compatExt xmlns:a14="http://schemas.microsoft.com/office/drawing/2010/main" spid="_x0000_s1042"/>
            </a:ext>
            <a:ext uri="{FF2B5EF4-FFF2-40B4-BE49-F238E27FC236}">
              <a16:creationId xmlns:a16="http://schemas.microsoft.com/office/drawing/2014/main" id="{7214D052-238E-4F04-AD60-54C8F7809396}"/>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62</xdr:row>
      <xdr:rowOff>304800</xdr:rowOff>
    </xdr:from>
    <xdr:to>
      <xdr:col>76</xdr:col>
      <xdr:colOff>95250</xdr:colOff>
      <xdr:row>64</xdr:row>
      <xdr:rowOff>53975</xdr:rowOff>
    </xdr:to>
    <xdr:sp macro="" textlink="">
      <xdr:nvSpPr>
        <xdr:cNvPr id="30" name="Check Box 19" hidden="1">
          <a:extLst>
            <a:ext uri="{63B3BB69-23CF-44E3-9099-C40C66FF867C}">
              <a14:compatExt xmlns:a14="http://schemas.microsoft.com/office/drawing/2010/main" spid="_x0000_s1043"/>
            </a:ext>
            <a:ext uri="{FF2B5EF4-FFF2-40B4-BE49-F238E27FC236}">
              <a16:creationId xmlns:a16="http://schemas.microsoft.com/office/drawing/2014/main" id="{A5E441D5-47D5-4FFF-ABF4-886312E0CFDC}"/>
            </a:ext>
          </a:extLst>
        </xdr:cNvPr>
        <xdr:cNvSpPr/>
      </xdr:nvSpPr>
      <xdr:spPr bwMode="auto">
        <a:xfrm>
          <a:off x="10191750" y="134016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31" name="Check Box 24" hidden="1">
          <a:extLst>
            <a:ext uri="{63B3BB69-23CF-44E3-9099-C40C66FF867C}">
              <a14:compatExt xmlns:a14="http://schemas.microsoft.com/office/drawing/2010/main" spid="_x0000_s1048"/>
            </a:ext>
            <a:ext uri="{FF2B5EF4-FFF2-40B4-BE49-F238E27FC236}">
              <a16:creationId xmlns:a16="http://schemas.microsoft.com/office/drawing/2014/main" id="{B30A1B9D-9AB1-4F38-8DB6-A4022B6A142D}"/>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AFE7FEC0-642E-45DD-9DEA-34D821188864}"/>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33" name="Check Box 26" hidden="1">
          <a:extLst>
            <a:ext uri="{63B3BB69-23CF-44E3-9099-C40C66FF867C}">
              <a14:compatExt xmlns:a14="http://schemas.microsoft.com/office/drawing/2010/main" spid="_x0000_s1050"/>
            </a:ext>
            <a:ext uri="{FF2B5EF4-FFF2-40B4-BE49-F238E27FC236}">
              <a16:creationId xmlns:a16="http://schemas.microsoft.com/office/drawing/2014/main" id="{94AD0F74-EC91-4BAF-993A-1E0870F74DD5}"/>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34" name="Check Box 27" hidden="1">
          <a:extLst>
            <a:ext uri="{63B3BB69-23CF-44E3-9099-C40C66FF867C}">
              <a14:compatExt xmlns:a14="http://schemas.microsoft.com/office/drawing/2010/main" spid="_x0000_s1051"/>
            </a:ext>
            <a:ext uri="{FF2B5EF4-FFF2-40B4-BE49-F238E27FC236}">
              <a16:creationId xmlns:a16="http://schemas.microsoft.com/office/drawing/2014/main" id="{3CDA96F5-1403-402E-9C54-C36BFE116D5F}"/>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101600</xdr:colOff>
          <xdr:row>50</xdr:row>
          <xdr:rowOff>273050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101600</xdr:colOff>
          <xdr:row>51</xdr:row>
          <xdr:rowOff>273050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82550</xdr:colOff>
          <xdr:row>52</xdr:row>
          <xdr:rowOff>273050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273050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82550</xdr:colOff>
          <xdr:row>54</xdr:row>
          <xdr:rowOff>273050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101600</xdr:colOff>
          <xdr:row>55</xdr:row>
          <xdr:rowOff>273050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273050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273050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82550</xdr:colOff>
          <xdr:row>58</xdr:row>
          <xdr:rowOff>273050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82550</xdr:colOff>
          <xdr:row>59</xdr:row>
          <xdr:rowOff>273050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95250</xdr:colOff>
          <xdr:row>60</xdr:row>
          <xdr:rowOff>273050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101600</xdr:colOff>
          <xdr:row>61</xdr:row>
          <xdr:rowOff>273050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101600</xdr:colOff>
          <xdr:row>62</xdr:row>
          <xdr:rowOff>273050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82550</xdr:colOff>
          <xdr:row>63</xdr:row>
          <xdr:rowOff>273050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120650</xdr:colOff>
          <xdr:row>64</xdr:row>
          <xdr:rowOff>273050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82550</xdr:colOff>
          <xdr:row>65</xdr:row>
          <xdr:rowOff>273050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82550</xdr:colOff>
          <xdr:row>66</xdr:row>
          <xdr:rowOff>273050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273050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273050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101600</xdr:colOff>
          <xdr:row>69</xdr:row>
          <xdr:rowOff>273050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82550</xdr:colOff>
          <xdr:row>70</xdr:row>
          <xdr:rowOff>273050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82550</xdr:colOff>
          <xdr:row>71</xdr:row>
          <xdr:rowOff>273050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273050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101600</xdr:colOff>
          <xdr:row>73</xdr:row>
          <xdr:rowOff>273050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114300</xdr:colOff>
          <xdr:row>75</xdr:row>
          <xdr:rowOff>273050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101600</xdr:colOff>
          <xdr:row>74</xdr:row>
          <xdr:rowOff>273050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67</xdr:col>
      <xdr:colOff>19050</xdr:colOff>
      <xdr:row>56</xdr:row>
      <xdr:rowOff>304800</xdr:rowOff>
    </xdr:from>
    <xdr:to>
      <xdr:col>76</xdr:col>
      <xdr:colOff>95250</xdr:colOff>
      <xdr:row>58</xdr:row>
      <xdr:rowOff>53975</xdr:rowOff>
    </xdr:to>
    <xdr:sp macro="" textlink="">
      <xdr:nvSpPr>
        <xdr:cNvPr id="35" name="Check Box 8" hidden="1">
          <a:extLst>
            <a:ext uri="{63B3BB69-23CF-44E3-9099-C40C66FF867C}">
              <a14:compatExt xmlns:a14="http://schemas.microsoft.com/office/drawing/2010/main" spid="_x0000_s1032"/>
            </a:ext>
            <a:ext uri="{FF2B5EF4-FFF2-40B4-BE49-F238E27FC236}">
              <a16:creationId xmlns:a16="http://schemas.microsoft.com/office/drawing/2014/main" id="{8F4B4780-B412-471D-8C68-7169D6B3BD1F}"/>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57</xdr:row>
      <xdr:rowOff>304800</xdr:rowOff>
    </xdr:from>
    <xdr:to>
      <xdr:col>76</xdr:col>
      <xdr:colOff>95250</xdr:colOff>
      <xdr:row>59</xdr:row>
      <xdr:rowOff>53975</xdr:rowOff>
    </xdr:to>
    <xdr:sp macro="" textlink="">
      <xdr:nvSpPr>
        <xdr:cNvPr id="36" name="Check Box 9" hidden="1">
          <a:extLst>
            <a:ext uri="{63B3BB69-23CF-44E3-9099-C40C66FF867C}">
              <a14:compatExt xmlns:a14="http://schemas.microsoft.com/office/drawing/2010/main" spid="_x0000_s1033"/>
            </a:ext>
            <a:ext uri="{FF2B5EF4-FFF2-40B4-BE49-F238E27FC236}">
              <a16:creationId xmlns:a16="http://schemas.microsoft.com/office/drawing/2014/main" id="{9E9ECA99-7B46-492B-968A-DBEEB44C3085}"/>
            </a:ext>
          </a:extLst>
        </xdr:cNvPr>
        <xdr:cNvSpPr/>
      </xdr:nvSpPr>
      <xdr:spPr bwMode="auto">
        <a:xfrm>
          <a:off x="10191750" y="1192530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58</xdr:row>
      <xdr:rowOff>304800</xdr:rowOff>
    </xdr:from>
    <xdr:to>
      <xdr:col>76</xdr:col>
      <xdr:colOff>95250</xdr:colOff>
      <xdr:row>60</xdr:row>
      <xdr:rowOff>66675</xdr:rowOff>
    </xdr:to>
    <xdr:sp macro="" textlink="">
      <xdr:nvSpPr>
        <xdr:cNvPr id="37" name="Check Box 10" hidden="1">
          <a:extLst>
            <a:ext uri="{63B3BB69-23CF-44E3-9099-C40C66FF867C}">
              <a14:compatExt xmlns:a14="http://schemas.microsoft.com/office/drawing/2010/main" spid="_x0000_s1034"/>
            </a:ext>
            <a:ext uri="{FF2B5EF4-FFF2-40B4-BE49-F238E27FC236}">
              <a16:creationId xmlns:a16="http://schemas.microsoft.com/office/drawing/2014/main" id="{637AE445-4215-49A7-947D-EF05F3E62A94}"/>
            </a:ext>
          </a:extLst>
        </xdr:cNvPr>
        <xdr:cNvSpPr/>
      </xdr:nvSpPr>
      <xdr:spPr bwMode="auto">
        <a:xfrm>
          <a:off x="10191750" y="12220575"/>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59</xdr:row>
      <xdr:rowOff>304800</xdr:rowOff>
    </xdr:from>
    <xdr:to>
      <xdr:col>76</xdr:col>
      <xdr:colOff>95250</xdr:colOff>
      <xdr:row>61</xdr:row>
      <xdr:rowOff>53975</xdr:rowOff>
    </xdr:to>
    <xdr:sp macro="" textlink="">
      <xdr:nvSpPr>
        <xdr:cNvPr id="38" name="Check Box 11" hidden="1">
          <a:extLst>
            <a:ext uri="{63B3BB69-23CF-44E3-9099-C40C66FF867C}">
              <a14:compatExt xmlns:a14="http://schemas.microsoft.com/office/drawing/2010/main" spid="_x0000_s1035"/>
            </a:ext>
            <a:ext uri="{FF2B5EF4-FFF2-40B4-BE49-F238E27FC236}">
              <a16:creationId xmlns:a16="http://schemas.microsoft.com/office/drawing/2014/main" id="{B97BD004-62CC-4EBC-A614-50FF91FD1E08}"/>
            </a:ext>
          </a:extLst>
        </xdr:cNvPr>
        <xdr:cNvSpPr/>
      </xdr:nvSpPr>
      <xdr:spPr bwMode="auto">
        <a:xfrm>
          <a:off x="10191750" y="125158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69103</xdr:rowOff>
    </xdr:to>
    <xdr:sp macro="" textlink="">
      <xdr:nvSpPr>
        <xdr:cNvPr id="39" name="Check Box 12" hidden="1">
          <a:extLst>
            <a:ext uri="{63B3BB69-23CF-44E3-9099-C40C66FF867C}">
              <a14:compatExt xmlns:a14="http://schemas.microsoft.com/office/drawing/2010/main" spid="_x0000_s1036"/>
            </a:ext>
            <a:ext uri="{FF2B5EF4-FFF2-40B4-BE49-F238E27FC236}">
              <a16:creationId xmlns:a16="http://schemas.microsoft.com/office/drawing/2014/main" id="{5D2D4BA2-7E35-4134-830D-B56566EC2512}"/>
            </a:ext>
          </a:extLst>
        </xdr:cNvPr>
        <xdr:cNvSpPr/>
      </xdr:nvSpPr>
      <xdr:spPr bwMode="auto">
        <a:xfrm>
          <a:off x="10191750" y="13696950"/>
          <a:ext cx="1362075" cy="36120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0</xdr:rowOff>
    </xdr:from>
    <xdr:to>
      <xdr:col>76</xdr:col>
      <xdr:colOff>95250</xdr:colOff>
      <xdr:row>65</xdr:row>
      <xdr:rowOff>50053</xdr:rowOff>
    </xdr:to>
    <xdr:sp macro="" textlink="">
      <xdr:nvSpPr>
        <xdr:cNvPr id="40" name="Check Box 13" hidden="1">
          <a:extLst>
            <a:ext uri="{63B3BB69-23CF-44E3-9099-C40C66FF867C}">
              <a14:compatExt xmlns:a14="http://schemas.microsoft.com/office/drawing/2010/main" spid="_x0000_s1037"/>
            </a:ext>
            <a:ext uri="{FF2B5EF4-FFF2-40B4-BE49-F238E27FC236}">
              <a16:creationId xmlns:a16="http://schemas.microsoft.com/office/drawing/2014/main" id="{7B5E5432-3F06-49D8-8F53-5B34CC9686AA}"/>
            </a:ext>
          </a:extLst>
        </xdr:cNvPr>
        <xdr:cNvSpPr/>
      </xdr:nvSpPr>
      <xdr:spPr bwMode="auto">
        <a:xfrm>
          <a:off x="10191750" y="13696950"/>
          <a:ext cx="1362075" cy="3421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64</xdr:row>
      <xdr:rowOff>304800</xdr:rowOff>
    </xdr:from>
    <xdr:to>
      <xdr:col>76</xdr:col>
      <xdr:colOff>95250</xdr:colOff>
      <xdr:row>66</xdr:row>
      <xdr:rowOff>53975</xdr:rowOff>
    </xdr:to>
    <xdr:sp macro="" textlink="">
      <xdr:nvSpPr>
        <xdr:cNvPr id="41" name="Check Box 14" hidden="1">
          <a:extLst>
            <a:ext uri="{63B3BB69-23CF-44E3-9099-C40C66FF867C}">
              <a14:compatExt xmlns:a14="http://schemas.microsoft.com/office/drawing/2010/main" spid="_x0000_s1038"/>
            </a:ext>
            <a:ext uri="{FF2B5EF4-FFF2-40B4-BE49-F238E27FC236}">
              <a16:creationId xmlns:a16="http://schemas.microsoft.com/office/drawing/2014/main" id="{0C99E131-F415-4802-916C-BD2B4B1D8E85}"/>
            </a:ext>
          </a:extLst>
        </xdr:cNvPr>
        <xdr:cNvSpPr/>
      </xdr:nvSpPr>
      <xdr:spPr bwMode="auto">
        <a:xfrm>
          <a:off x="10191750" y="139922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42" name="Check Box 15" hidden="1">
          <a:extLst>
            <a:ext uri="{63B3BB69-23CF-44E3-9099-C40C66FF867C}">
              <a14:compatExt xmlns:a14="http://schemas.microsoft.com/office/drawing/2010/main" spid="_x0000_s1039"/>
            </a:ext>
            <a:ext uri="{FF2B5EF4-FFF2-40B4-BE49-F238E27FC236}">
              <a16:creationId xmlns:a16="http://schemas.microsoft.com/office/drawing/2014/main" id="{12DC3DC7-2FE5-4DFE-84CD-142AD207FB54}"/>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52</xdr:row>
      <xdr:rowOff>304800</xdr:rowOff>
    </xdr:from>
    <xdr:to>
      <xdr:col>76</xdr:col>
      <xdr:colOff>95250</xdr:colOff>
      <xdr:row>54</xdr:row>
      <xdr:rowOff>53975</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5DF56FC4-984B-4B7F-BFF4-11401E856A3F}"/>
            </a:ext>
          </a:extLst>
        </xdr:cNvPr>
        <xdr:cNvSpPr/>
      </xdr:nvSpPr>
      <xdr:spPr bwMode="auto">
        <a:xfrm>
          <a:off x="10191750" y="104489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50</xdr:row>
      <xdr:rowOff>304800</xdr:rowOff>
    </xdr:from>
    <xdr:to>
      <xdr:col>76</xdr:col>
      <xdr:colOff>95250</xdr:colOff>
      <xdr:row>52</xdr:row>
      <xdr:rowOff>53975</xdr:rowOff>
    </xdr:to>
    <xdr:sp macro="" textlink="">
      <xdr:nvSpPr>
        <xdr:cNvPr id="44" name="Check Box 17" hidden="1">
          <a:extLst>
            <a:ext uri="{63B3BB69-23CF-44E3-9099-C40C66FF867C}">
              <a14:compatExt xmlns:a14="http://schemas.microsoft.com/office/drawing/2010/main" spid="_x0000_s1041"/>
            </a:ext>
            <a:ext uri="{FF2B5EF4-FFF2-40B4-BE49-F238E27FC236}">
              <a16:creationId xmlns:a16="http://schemas.microsoft.com/office/drawing/2014/main" id="{804BE389-2034-4BC0-92A6-B4302B760DA1}"/>
            </a:ext>
          </a:extLst>
        </xdr:cNvPr>
        <xdr:cNvSpPr/>
      </xdr:nvSpPr>
      <xdr:spPr bwMode="auto">
        <a:xfrm>
          <a:off x="10191750" y="98583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49</xdr:row>
      <xdr:rowOff>50800</xdr:rowOff>
    </xdr:from>
    <xdr:to>
      <xdr:col>76</xdr:col>
      <xdr:colOff>95250</xdr:colOff>
      <xdr:row>51</xdr:row>
      <xdr:rowOff>44450</xdr:rowOff>
    </xdr:to>
    <xdr:sp macro="" textlink="">
      <xdr:nvSpPr>
        <xdr:cNvPr id="45" name="Check Box 18" hidden="1">
          <a:extLst>
            <a:ext uri="{63B3BB69-23CF-44E3-9099-C40C66FF867C}">
              <a14:compatExt xmlns:a14="http://schemas.microsoft.com/office/drawing/2010/main" spid="_x0000_s1042"/>
            </a:ext>
            <a:ext uri="{FF2B5EF4-FFF2-40B4-BE49-F238E27FC236}">
              <a16:creationId xmlns:a16="http://schemas.microsoft.com/office/drawing/2014/main" id="{31E4ED7A-A032-4FA4-85DE-0DE80B20BE18}"/>
            </a:ext>
          </a:extLst>
        </xdr:cNvPr>
        <xdr:cNvSpPr/>
      </xdr:nvSpPr>
      <xdr:spPr bwMode="auto">
        <a:xfrm>
          <a:off x="10191750" y="9553575"/>
          <a:ext cx="1362075" cy="35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63</xdr:row>
      <xdr:rowOff>304800</xdr:rowOff>
    </xdr:from>
    <xdr:to>
      <xdr:col>76</xdr:col>
      <xdr:colOff>95250</xdr:colOff>
      <xdr:row>65</xdr:row>
      <xdr:rowOff>53975</xdr:rowOff>
    </xdr:to>
    <xdr:sp macro="" textlink="">
      <xdr:nvSpPr>
        <xdr:cNvPr id="50" name="Check Box 19" hidden="1">
          <a:extLst>
            <a:ext uri="{63B3BB69-23CF-44E3-9099-C40C66FF867C}">
              <a14:compatExt xmlns:a14="http://schemas.microsoft.com/office/drawing/2010/main" spid="_x0000_s1043"/>
            </a:ext>
            <a:ext uri="{FF2B5EF4-FFF2-40B4-BE49-F238E27FC236}">
              <a16:creationId xmlns:a16="http://schemas.microsoft.com/office/drawing/2014/main" id="{49A4512A-0315-4239-AE2A-EE83C0DCC9A9}"/>
            </a:ext>
          </a:extLst>
        </xdr:cNvPr>
        <xdr:cNvSpPr/>
      </xdr:nvSpPr>
      <xdr:spPr bwMode="auto">
        <a:xfrm>
          <a:off x="10191750" y="136969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54</xdr:row>
      <xdr:rowOff>304800</xdr:rowOff>
    </xdr:from>
    <xdr:to>
      <xdr:col>76</xdr:col>
      <xdr:colOff>95250</xdr:colOff>
      <xdr:row>56</xdr:row>
      <xdr:rowOff>53975</xdr:rowOff>
    </xdr:to>
    <xdr:sp macro="" textlink="">
      <xdr:nvSpPr>
        <xdr:cNvPr id="51" name="Check Box 24" hidden="1">
          <a:extLst>
            <a:ext uri="{63B3BB69-23CF-44E3-9099-C40C66FF867C}">
              <a14:compatExt xmlns:a14="http://schemas.microsoft.com/office/drawing/2010/main" spid="_x0000_s1048"/>
            </a:ext>
            <a:ext uri="{FF2B5EF4-FFF2-40B4-BE49-F238E27FC236}">
              <a16:creationId xmlns:a16="http://schemas.microsoft.com/office/drawing/2014/main" id="{E1E494F1-A3FA-4D5E-9FFE-09AAAD85E88B}"/>
            </a:ext>
          </a:extLst>
        </xdr:cNvPr>
        <xdr:cNvSpPr/>
      </xdr:nvSpPr>
      <xdr:spPr bwMode="auto">
        <a:xfrm>
          <a:off x="10191750" y="1103947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53</xdr:row>
      <xdr:rowOff>292100</xdr:rowOff>
    </xdr:from>
    <xdr:to>
      <xdr:col>76</xdr:col>
      <xdr:colOff>95250</xdr:colOff>
      <xdr:row>55</xdr:row>
      <xdr:rowOff>66675</xdr:rowOff>
    </xdr:to>
    <xdr:sp macro="" textlink="">
      <xdr:nvSpPr>
        <xdr:cNvPr id="52" name="Check Box 25" hidden="1">
          <a:extLst>
            <a:ext uri="{63B3BB69-23CF-44E3-9099-C40C66FF867C}">
              <a14:compatExt xmlns:a14="http://schemas.microsoft.com/office/drawing/2010/main" spid="_x0000_s1049"/>
            </a:ext>
            <a:ext uri="{FF2B5EF4-FFF2-40B4-BE49-F238E27FC236}">
              <a16:creationId xmlns:a16="http://schemas.microsoft.com/office/drawing/2014/main" id="{7C321DC0-076D-42A2-8037-E8887D7F9297}"/>
            </a:ext>
          </a:extLst>
        </xdr:cNvPr>
        <xdr:cNvSpPr/>
      </xdr:nvSpPr>
      <xdr:spPr bwMode="auto">
        <a:xfrm>
          <a:off x="10191750" y="10744200"/>
          <a:ext cx="1362075" cy="358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56</xdr:row>
      <xdr:rowOff>304800</xdr:rowOff>
    </xdr:from>
    <xdr:to>
      <xdr:col>76</xdr:col>
      <xdr:colOff>95250</xdr:colOff>
      <xdr:row>58</xdr:row>
      <xdr:rowOff>53975</xdr:rowOff>
    </xdr:to>
    <xdr:sp macro="" textlink="">
      <xdr:nvSpPr>
        <xdr:cNvPr id="53" name="Check Box 26" hidden="1">
          <a:extLst>
            <a:ext uri="{63B3BB69-23CF-44E3-9099-C40C66FF867C}">
              <a14:compatExt xmlns:a14="http://schemas.microsoft.com/office/drawing/2010/main" spid="_x0000_s1050"/>
            </a:ext>
            <a:ext uri="{FF2B5EF4-FFF2-40B4-BE49-F238E27FC236}">
              <a16:creationId xmlns:a16="http://schemas.microsoft.com/office/drawing/2014/main" id="{CA346B63-CAF8-4874-A1C5-9A4906586D02}"/>
            </a:ext>
          </a:extLst>
        </xdr:cNvPr>
        <xdr:cNvSpPr/>
      </xdr:nvSpPr>
      <xdr:spPr bwMode="auto">
        <a:xfrm>
          <a:off x="10191750" y="11630025"/>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19050</xdr:colOff>
      <xdr:row>55</xdr:row>
      <xdr:rowOff>292100</xdr:rowOff>
    </xdr:from>
    <xdr:to>
      <xdr:col>76</xdr:col>
      <xdr:colOff>95250</xdr:colOff>
      <xdr:row>57</xdr:row>
      <xdr:rowOff>53975</xdr:rowOff>
    </xdr:to>
    <xdr:sp macro="" textlink="">
      <xdr:nvSpPr>
        <xdr:cNvPr id="56" name="Check Box 27" hidden="1">
          <a:extLst>
            <a:ext uri="{63B3BB69-23CF-44E3-9099-C40C66FF867C}">
              <a14:compatExt xmlns:a14="http://schemas.microsoft.com/office/drawing/2010/main" spid="_x0000_s1051"/>
            </a:ext>
            <a:ext uri="{FF2B5EF4-FFF2-40B4-BE49-F238E27FC236}">
              <a16:creationId xmlns:a16="http://schemas.microsoft.com/office/drawing/2014/main" id="{02561C5C-D2FE-4FCD-B369-C13C5BCC67FD}"/>
            </a:ext>
          </a:extLst>
        </xdr:cNvPr>
        <xdr:cNvSpPr/>
      </xdr:nvSpPr>
      <xdr:spPr bwMode="auto">
        <a:xfrm>
          <a:off x="10191750" y="11334750"/>
          <a:ext cx="1362075" cy="349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69</xdr:col>
          <xdr:colOff>25400</xdr:colOff>
          <xdr:row>50</xdr:row>
          <xdr:rowOff>25400</xdr:rowOff>
        </xdr:from>
        <xdr:to>
          <xdr:col>76</xdr:col>
          <xdr:colOff>101600</xdr:colOff>
          <xdr:row>50</xdr:row>
          <xdr:rowOff>273050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51</xdr:row>
          <xdr:rowOff>31750</xdr:rowOff>
        </xdr:from>
        <xdr:to>
          <xdr:col>76</xdr:col>
          <xdr:colOff>101600</xdr:colOff>
          <xdr:row>51</xdr:row>
          <xdr:rowOff>273050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52</xdr:row>
          <xdr:rowOff>31750</xdr:rowOff>
        </xdr:from>
        <xdr:to>
          <xdr:col>76</xdr:col>
          <xdr:colOff>82550</xdr:colOff>
          <xdr:row>52</xdr:row>
          <xdr:rowOff>273050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53</xdr:row>
          <xdr:rowOff>31750</xdr:rowOff>
        </xdr:from>
        <xdr:to>
          <xdr:col>76</xdr:col>
          <xdr:colOff>95250</xdr:colOff>
          <xdr:row>53</xdr:row>
          <xdr:rowOff>273050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54</xdr:row>
          <xdr:rowOff>31750</xdr:rowOff>
        </xdr:from>
        <xdr:to>
          <xdr:col>76</xdr:col>
          <xdr:colOff>82550</xdr:colOff>
          <xdr:row>54</xdr:row>
          <xdr:rowOff>273050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55</xdr:row>
          <xdr:rowOff>31750</xdr:rowOff>
        </xdr:from>
        <xdr:to>
          <xdr:col>76</xdr:col>
          <xdr:colOff>101600</xdr:colOff>
          <xdr:row>55</xdr:row>
          <xdr:rowOff>273050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56</xdr:row>
          <xdr:rowOff>31750</xdr:rowOff>
        </xdr:from>
        <xdr:to>
          <xdr:col>76</xdr:col>
          <xdr:colOff>114300</xdr:colOff>
          <xdr:row>56</xdr:row>
          <xdr:rowOff>273050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57</xdr:row>
          <xdr:rowOff>31750</xdr:rowOff>
        </xdr:from>
        <xdr:to>
          <xdr:col>76</xdr:col>
          <xdr:colOff>95250</xdr:colOff>
          <xdr:row>57</xdr:row>
          <xdr:rowOff>273050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58</xdr:row>
          <xdr:rowOff>31750</xdr:rowOff>
        </xdr:from>
        <xdr:to>
          <xdr:col>76</xdr:col>
          <xdr:colOff>82550</xdr:colOff>
          <xdr:row>58</xdr:row>
          <xdr:rowOff>273050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59</xdr:row>
          <xdr:rowOff>31750</xdr:rowOff>
        </xdr:from>
        <xdr:to>
          <xdr:col>76</xdr:col>
          <xdr:colOff>82550</xdr:colOff>
          <xdr:row>59</xdr:row>
          <xdr:rowOff>273050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61</xdr:row>
          <xdr:rowOff>31750</xdr:rowOff>
        </xdr:from>
        <xdr:to>
          <xdr:col>76</xdr:col>
          <xdr:colOff>95250</xdr:colOff>
          <xdr:row>61</xdr:row>
          <xdr:rowOff>273050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62</xdr:row>
          <xdr:rowOff>31750</xdr:rowOff>
        </xdr:from>
        <xdr:to>
          <xdr:col>76</xdr:col>
          <xdr:colOff>101600</xdr:colOff>
          <xdr:row>62</xdr:row>
          <xdr:rowOff>273050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63</xdr:row>
          <xdr:rowOff>31750</xdr:rowOff>
        </xdr:from>
        <xdr:to>
          <xdr:col>76</xdr:col>
          <xdr:colOff>101600</xdr:colOff>
          <xdr:row>63</xdr:row>
          <xdr:rowOff>273050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64</xdr:row>
          <xdr:rowOff>31750</xdr:rowOff>
        </xdr:from>
        <xdr:to>
          <xdr:col>76</xdr:col>
          <xdr:colOff>82550</xdr:colOff>
          <xdr:row>64</xdr:row>
          <xdr:rowOff>273050</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2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65</xdr:row>
          <xdr:rowOff>31750</xdr:rowOff>
        </xdr:from>
        <xdr:to>
          <xdr:col>76</xdr:col>
          <xdr:colOff>82550</xdr:colOff>
          <xdr:row>65</xdr:row>
          <xdr:rowOff>273050</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2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67</xdr:row>
          <xdr:rowOff>31750</xdr:rowOff>
        </xdr:from>
        <xdr:to>
          <xdr:col>76</xdr:col>
          <xdr:colOff>95250</xdr:colOff>
          <xdr:row>67</xdr:row>
          <xdr:rowOff>273050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68</xdr:row>
          <xdr:rowOff>31750</xdr:rowOff>
        </xdr:from>
        <xdr:to>
          <xdr:col>76</xdr:col>
          <xdr:colOff>114300</xdr:colOff>
          <xdr:row>68</xdr:row>
          <xdr:rowOff>273050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2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69</xdr:row>
          <xdr:rowOff>31750</xdr:rowOff>
        </xdr:from>
        <xdr:to>
          <xdr:col>76</xdr:col>
          <xdr:colOff>101600</xdr:colOff>
          <xdr:row>69</xdr:row>
          <xdr:rowOff>273050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2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70</xdr:row>
          <xdr:rowOff>31750</xdr:rowOff>
        </xdr:from>
        <xdr:to>
          <xdr:col>76</xdr:col>
          <xdr:colOff>82550</xdr:colOff>
          <xdr:row>70</xdr:row>
          <xdr:rowOff>273050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2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71</xdr:row>
          <xdr:rowOff>31750</xdr:rowOff>
        </xdr:from>
        <xdr:to>
          <xdr:col>76</xdr:col>
          <xdr:colOff>82550</xdr:colOff>
          <xdr:row>71</xdr:row>
          <xdr:rowOff>273050</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2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72</xdr:row>
          <xdr:rowOff>31750</xdr:rowOff>
        </xdr:from>
        <xdr:to>
          <xdr:col>76</xdr:col>
          <xdr:colOff>95250</xdr:colOff>
          <xdr:row>72</xdr:row>
          <xdr:rowOff>273050</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73</xdr:row>
          <xdr:rowOff>31750</xdr:rowOff>
        </xdr:from>
        <xdr:to>
          <xdr:col>76</xdr:col>
          <xdr:colOff>101600</xdr:colOff>
          <xdr:row>73</xdr:row>
          <xdr:rowOff>273050</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2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74</xdr:row>
          <xdr:rowOff>31750</xdr:rowOff>
        </xdr:from>
        <xdr:to>
          <xdr:col>76</xdr:col>
          <xdr:colOff>101600</xdr:colOff>
          <xdr:row>74</xdr:row>
          <xdr:rowOff>273050</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2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60</xdr:row>
          <xdr:rowOff>31750</xdr:rowOff>
        </xdr:from>
        <xdr:to>
          <xdr:col>76</xdr:col>
          <xdr:colOff>82550</xdr:colOff>
          <xdr:row>60</xdr:row>
          <xdr:rowOff>273050</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2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66</xdr:row>
          <xdr:rowOff>31750</xdr:rowOff>
        </xdr:from>
        <xdr:to>
          <xdr:col>76</xdr:col>
          <xdr:colOff>82550</xdr:colOff>
          <xdr:row>66</xdr:row>
          <xdr:rowOff>273050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2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31750</xdr:colOff>
          <xdr:row>75</xdr:row>
          <xdr:rowOff>31750</xdr:rowOff>
        </xdr:from>
        <xdr:to>
          <xdr:col>76</xdr:col>
          <xdr:colOff>101600</xdr:colOff>
          <xdr:row>75</xdr:row>
          <xdr:rowOff>273050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2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64060</xdr:colOff>
      <xdr:row>39</xdr:row>
      <xdr:rowOff>164913</xdr:rowOff>
    </xdr:from>
    <xdr:to>
      <xdr:col>72</xdr:col>
      <xdr:colOff>11206</xdr:colOff>
      <xdr:row>42</xdr:row>
      <xdr:rowOff>11206</xdr:rowOff>
    </xdr:to>
    <xdr:sp macro="" textlink="">
      <xdr:nvSpPr>
        <xdr:cNvPr id="57" name="四角形: 角を丸くする 56">
          <a:extLst>
            <a:ext uri="{FF2B5EF4-FFF2-40B4-BE49-F238E27FC236}">
              <a16:creationId xmlns:a16="http://schemas.microsoft.com/office/drawing/2014/main" id="{D6ED4DB4-48A2-449B-8773-9C1AC78517A7}"/>
            </a:ext>
          </a:extLst>
        </xdr:cNvPr>
        <xdr:cNvSpPr/>
      </xdr:nvSpPr>
      <xdr:spPr>
        <a:xfrm>
          <a:off x="7930589" y="7706472"/>
          <a:ext cx="3152029" cy="384175"/>
        </a:xfrm>
        <a:prstGeom prst="roundRect">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カワセミトークを希望した場合のみ表示されます。</a:t>
          </a:r>
          <a:endParaRPr kumimoji="0" lang="en-US" altLang="ja-JP" sz="800" b="0" i="0" u="none" strike="noStrike" kern="0" cap="none" spc="0" normalizeH="0" baseline="0" noProof="0">
            <a:ln>
              <a:noFill/>
            </a:ln>
            <a:solidFill>
              <a:srgbClr val="000000"/>
            </a:solidFill>
            <a:effectLst/>
            <a:uLnTx/>
            <a:uFillTx/>
            <a:latin typeface="ＭＳ 明朝"/>
            <a:ea typeface="ＭＳ 明朝"/>
            <a:cs typeface="+mn-cs"/>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cs typeface="+mn-cs"/>
            </a:rPr>
            <a:t>リストから選択、または備考欄にテーマを入力してください。</a:t>
          </a:r>
        </a:p>
      </xdr:txBody>
    </xdr:sp>
    <xdr:clientData/>
  </xdr:twoCellAnchor>
  <xdr:twoCellAnchor>
    <xdr:from>
      <xdr:col>47</xdr:col>
      <xdr:colOff>110752</xdr:colOff>
      <xdr:row>40</xdr:row>
      <xdr:rowOff>155200</xdr:rowOff>
    </xdr:from>
    <xdr:to>
      <xdr:col>50</xdr:col>
      <xdr:colOff>67423</xdr:colOff>
      <xdr:row>42</xdr:row>
      <xdr:rowOff>22037</xdr:rowOff>
    </xdr:to>
    <xdr:cxnSp macro="">
      <xdr:nvCxnSpPr>
        <xdr:cNvPr id="58" name="直線矢印コネクタ 57">
          <a:extLst>
            <a:ext uri="{FF2B5EF4-FFF2-40B4-BE49-F238E27FC236}">
              <a16:creationId xmlns:a16="http://schemas.microsoft.com/office/drawing/2014/main" id="{A5D16007-C2CB-40E4-BD35-233A7217FEE4}"/>
            </a:ext>
          </a:extLst>
        </xdr:cNvPr>
        <xdr:cNvCxnSpPr/>
      </xdr:nvCxnSpPr>
      <xdr:spPr>
        <a:xfrm flipH="1">
          <a:off x="7540252" y="7876053"/>
          <a:ext cx="393700" cy="225425"/>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228974</xdr:colOff>
      <xdr:row>40</xdr:row>
      <xdr:rowOff>158470</xdr:rowOff>
    </xdr:from>
    <xdr:to>
      <xdr:col>50</xdr:col>
      <xdr:colOff>75266</xdr:colOff>
      <xdr:row>42</xdr:row>
      <xdr:rowOff>22412</xdr:rowOff>
    </xdr:to>
    <xdr:cxnSp macro="">
      <xdr:nvCxnSpPr>
        <xdr:cNvPr id="59" name="直線矢印コネクタ 58">
          <a:extLst>
            <a:ext uri="{FF2B5EF4-FFF2-40B4-BE49-F238E27FC236}">
              <a16:creationId xmlns:a16="http://schemas.microsoft.com/office/drawing/2014/main" id="{3E70815D-1751-463D-AF51-0F0F100F9E54}"/>
            </a:ext>
          </a:extLst>
        </xdr:cNvPr>
        <xdr:cNvCxnSpPr/>
      </xdr:nvCxnSpPr>
      <xdr:spPr>
        <a:xfrm flipH="1">
          <a:off x="1428003" y="7879323"/>
          <a:ext cx="6513792" cy="222530"/>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100853</xdr:colOff>
      <xdr:row>37</xdr:row>
      <xdr:rowOff>112058</xdr:rowOff>
    </xdr:from>
    <xdr:to>
      <xdr:col>50</xdr:col>
      <xdr:colOff>73773</xdr:colOff>
      <xdr:row>40</xdr:row>
      <xdr:rowOff>155200</xdr:rowOff>
    </xdr:to>
    <xdr:cxnSp macro="">
      <xdr:nvCxnSpPr>
        <xdr:cNvPr id="63" name="直線矢印コネクタ 62">
          <a:extLst>
            <a:ext uri="{FF2B5EF4-FFF2-40B4-BE49-F238E27FC236}">
              <a16:creationId xmlns:a16="http://schemas.microsoft.com/office/drawing/2014/main" id="{2C576CBB-F569-4813-9EC7-F08F87772AF7}"/>
            </a:ext>
          </a:extLst>
        </xdr:cNvPr>
        <xdr:cNvCxnSpPr/>
      </xdr:nvCxnSpPr>
      <xdr:spPr>
        <a:xfrm flipH="1" flipV="1">
          <a:off x="7676029" y="7295029"/>
          <a:ext cx="264273" cy="581024"/>
        </a:xfrm>
        <a:prstGeom prst="straightConnector1">
          <a:avLst/>
        </a:prstGeom>
        <a:ln w="38100">
          <a:solidFill>
            <a:srgbClr val="0000FF"/>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9" Type="http://schemas.openxmlformats.org/officeDocument/2006/relationships/ctrlProp" Target="../ctrlProps/ctrlProp64.xml"/><Relationship Id="rId21" Type="http://schemas.openxmlformats.org/officeDocument/2006/relationships/ctrlProp" Target="../ctrlProps/ctrlProp46.xml"/><Relationship Id="rId34" Type="http://schemas.openxmlformats.org/officeDocument/2006/relationships/ctrlProp" Target="../ctrlProps/ctrlProp59.xml"/><Relationship Id="rId42" Type="http://schemas.openxmlformats.org/officeDocument/2006/relationships/ctrlProp" Target="../ctrlProps/ctrlProp67.xml"/><Relationship Id="rId47" Type="http://schemas.openxmlformats.org/officeDocument/2006/relationships/ctrlProp" Target="../ctrlProps/ctrlProp72.xml"/><Relationship Id="rId50" Type="http://schemas.openxmlformats.org/officeDocument/2006/relationships/ctrlProp" Target="../ctrlProps/ctrlProp75.xml"/><Relationship Id="rId55" Type="http://schemas.openxmlformats.org/officeDocument/2006/relationships/ctrlProp" Target="../ctrlProps/ctrlProp80.xml"/><Relationship Id="rId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41.xml"/><Relationship Id="rId29" Type="http://schemas.openxmlformats.org/officeDocument/2006/relationships/ctrlProp" Target="../ctrlProps/ctrlProp54.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37" Type="http://schemas.openxmlformats.org/officeDocument/2006/relationships/ctrlProp" Target="../ctrlProps/ctrlProp62.xml"/><Relationship Id="rId40" Type="http://schemas.openxmlformats.org/officeDocument/2006/relationships/ctrlProp" Target="../ctrlProps/ctrlProp65.xml"/><Relationship Id="rId45" Type="http://schemas.openxmlformats.org/officeDocument/2006/relationships/ctrlProp" Target="../ctrlProps/ctrlProp70.xml"/><Relationship Id="rId53" Type="http://schemas.openxmlformats.org/officeDocument/2006/relationships/ctrlProp" Target="../ctrlProps/ctrlProp78.xml"/><Relationship Id="rId5" Type="http://schemas.openxmlformats.org/officeDocument/2006/relationships/ctrlProp" Target="../ctrlProps/ctrlProp30.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 Id="rId43" Type="http://schemas.openxmlformats.org/officeDocument/2006/relationships/ctrlProp" Target="../ctrlProps/ctrlProp68.xml"/><Relationship Id="rId48" Type="http://schemas.openxmlformats.org/officeDocument/2006/relationships/ctrlProp" Target="../ctrlProps/ctrlProp73.xml"/><Relationship Id="rId56" Type="http://schemas.openxmlformats.org/officeDocument/2006/relationships/ctrlProp" Target="../ctrlProps/ctrlProp81.xml"/><Relationship Id="rId8" Type="http://schemas.openxmlformats.org/officeDocument/2006/relationships/ctrlProp" Target="../ctrlProps/ctrlProp33.xml"/><Relationship Id="rId51" Type="http://schemas.openxmlformats.org/officeDocument/2006/relationships/ctrlProp" Target="../ctrlProps/ctrlProp76.xml"/><Relationship Id="rId3" Type="http://schemas.openxmlformats.org/officeDocument/2006/relationships/vmlDrawing" Target="../drawings/vmlDrawing2.v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38" Type="http://schemas.openxmlformats.org/officeDocument/2006/relationships/ctrlProp" Target="../ctrlProps/ctrlProp63.xml"/><Relationship Id="rId46" Type="http://schemas.openxmlformats.org/officeDocument/2006/relationships/ctrlProp" Target="../ctrlProps/ctrlProp71.xml"/><Relationship Id="rId20" Type="http://schemas.openxmlformats.org/officeDocument/2006/relationships/ctrlProp" Target="../ctrlProps/ctrlProp45.xml"/><Relationship Id="rId41" Type="http://schemas.openxmlformats.org/officeDocument/2006/relationships/ctrlProp" Target="../ctrlProps/ctrlProp66.xml"/><Relationship Id="rId54" Type="http://schemas.openxmlformats.org/officeDocument/2006/relationships/ctrlProp" Target="../ctrlProps/ctrlProp79.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49" Type="http://schemas.openxmlformats.org/officeDocument/2006/relationships/ctrlProp" Target="../ctrlProps/ctrlProp74.xml"/><Relationship Id="rId57" Type="http://schemas.openxmlformats.org/officeDocument/2006/relationships/ctrlProp" Target="../ctrlProps/ctrlProp82.xml"/><Relationship Id="rId10" Type="http://schemas.openxmlformats.org/officeDocument/2006/relationships/ctrlProp" Target="../ctrlProps/ctrlProp35.xml"/><Relationship Id="rId31" Type="http://schemas.openxmlformats.org/officeDocument/2006/relationships/ctrlProp" Target="../ctrlProps/ctrlProp56.xml"/><Relationship Id="rId44" Type="http://schemas.openxmlformats.org/officeDocument/2006/relationships/ctrlProp" Target="../ctrlProps/ctrlProp69.xml"/><Relationship Id="rId52"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5.xml"/><Relationship Id="rId21" Type="http://schemas.openxmlformats.org/officeDocument/2006/relationships/ctrlProp" Target="../ctrlProps/ctrlProp100.xml"/><Relationship Id="rId42" Type="http://schemas.openxmlformats.org/officeDocument/2006/relationships/ctrlProp" Target="../ctrlProps/ctrlProp121.xml"/><Relationship Id="rId47" Type="http://schemas.openxmlformats.org/officeDocument/2006/relationships/ctrlProp" Target="../ctrlProps/ctrlProp126.xml"/><Relationship Id="rId63" Type="http://schemas.openxmlformats.org/officeDocument/2006/relationships/ctrlProp" Target="../ctrlProps/ctrlProp142.xml"/><Relationship Id="rId68" Type="http://schemas.openxmlformats.org/officeDocument/2006/relationships/ctrlProp" Target="../ctrlProps/ctrlProp147.xml"/><Relationship Id="rId16" Type="http://schemas.openxmlformats.org/officeDocument/2006/relationships/ctrlProp" Target="../ctrlProps/ctrlProp95.xml"/><Relationship Id="rId11" Type="http://schemas.openxmlformats.org/officeDocument/2006/relationships/ctrlProp" Target="../ctrlProps/ctrlProp90.xml"/><Relationship Id="rId32" Type="http://schemas.openxmlformats.org/officeDocument/2006/relationships/ctrlProp" Target="../ctrlProps/ctrlProp111.xml"/><Relationship Id="rId37" Type="http://schemas.openxmlformats.org/officeDocument/2006/relationships/ctrlProp" Target="../ctrlProps/ctrlProp116.xml"/><Relationship Id="rId53" Type="http://schemas.openxmlformats.org/officeDocument/2006/relationships/ctrlProp" Target="../ctrlProps/ctrlProp132.xml"/><Relationship Id="rId58" Type="http://schemas.openxmlformats.org/officeDocument/2006/relationships/ctrlProp" Target="../ctrlProps/ctrlProp137.xml"/><Relationship Id="rId74" Type="http://schemas.openxmlformats.org/officeDocument/2006/relationships/ctrlProp" Target="../ctrlProps/ctrlProp153.xml"/><Relationship Id="rId79" Type="http://schemas.openxmlformats.org/officeDocument/2006/relationships/ctrlProp" Target="../ctrlProps/ctrlProp158.xml"/><Relationship Id="rId5" Type="http://schemas.openxmlformats.org/officeDocument/2006/relationships/ctrlProp" Target="../ctrlProps/ctrlProp84.xml"/><Relationship Id="rId61" Type="http://schemas.openxmlformats.org/officeDocument/2006/relationships/ctrlProp" Target="../ctrlProps/ctrlProp140.xml"/><Relationship Id="rId82" Type="http://schemas.openxmlformats.org/officeDocument/2006/relationships/ctrlProp" Target="../ctrlProps/ctrlProp161.xml"/><Relationship Id="rId19" Type="http://schemas.openxmlformats.org/officeDocument/2006/relationships/ctrlProp" Target="../ctrlProps/ctrlProp9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 Id="rId35" Type="http://schemas.openxmlformats.org/officeDocument/2006/relationships/ctrlProp" Target="../ctrlProps/ctrlProp114.xml"/><Relationship Id="rId43" Type="http://schemas.openxmlformats.org/officeDocument/2006/relationships/ctrlProp" Target="../ctrlProps/ctrlProp122.xml"/><Relationship Id="rId48" Type="http://schemas.openxmlformats.org/officeDocument/2006/relationships/ctrlProp" Target="../ctrlProps/ctrlProp127.xml"/><Relationship Id="rId56" Type="http://schemas.openxmlformats.org/officeDocument/2006/relationships/ctrlProp" Target="../ctrlProps/ctrlProp135.xml"/><Relationship Id="rId64" Type="http://schemas.openxmlformats.org/officeDocument/2006/relationships/ctrlProp" Target="../ctrlProps/ctrlProp143.xml"/><Relationship Id="rId69" Type="http://schemas.openxmlformats.org/officeDocument/2006/relationships/ctrlProp" Target="../ctrlProps/ctrlProp148.xml"/><Relationship Id="rId77" Type="http://schemas.openxmlformats.org/officeDocument/2006/relationships/ctrlProp" Target="../ctrlProps/ctrlProp156.xml"/><Relationship Id="rId8" Type="http://schemas.openxmlformats.org/officeDocument/2006/relationships/ctrlProp" Target="../ctrlProps/ctrlProp87.xml"/><Relationship Id="rId51" Type="http://schemas.openxmlformats.org/officeDocument/2006/relationships/ctrlProp" Target="../ctrlProps/ctrlProp130.xml"/><Relationship Id="rId72" Type="http://schemas.openxmlformats.org/officeDocument/2006/relationships/ctrlProp" Target="../ctrlProps/ctrlProp151.xml"/><Relationship Id="rId80" Type="http://schemas.openxmlformats.org/officeDocument/2006/relationships/ctrlProp" Target="../ctrlProps/ctrlProp159.xml"/><Relationship Id="rId3" Type="http://schemas.openxmlformats.org/officeDocument/2006/relationships/vmlDrawing" Target="../drawings/vmlDrawing3.v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33" Type="http://schemas.openxmlformats.org/officeDocument/2006/relationships/ctrlProp" Target="../ctrlProps/ctrlProp112.xml"/><Relationship Id="rId38" Type="http://schemas.openxmlformats.org/officeDocument/2006/relationships/ctrlProp" Target="../ctrlProps/ctrlProp117.xml"/><Relationship Id="rId46" Type="http://schemas.openxmlformats.org/officeDocument/2006/relationships/ctrlProp" Target="../ctrlProps/ctrlProp125.xml"/><Relationship Id="rId59" Type="http://schemas.openxmlformats.org/officeDocument/2006/relationships/ctrlProp" Target="../ctrlProps/ctrlProp138.xml"/><Relationship Id="rId67" Type="http://schemas.openxmlformats.org/officeDocument/2006/relationships/ctrlProp" Target="../ctrlProps/ctrlProp146.xml"/><Relationship Id="rId20" Type="http://schemas.openxmlformats.org/officeDocument/2006/relationships/ctrlProp" Target="../ctrlProps/ctrlProp99.xml"/><Relationship Id="rId41" Type="http://schemas.openxmlformats.org/officeDocument/2006/relationships/ctrlProp" Target="../ctrlProps/ctrlProp120.xml"/><Relationship Id="rId54" Type="http://schemas.openxmlformats.org/officeDocument/2006/relationships/ctrlProp" Target="../ctrlProps/ctrlProp133.xml"/><Relationship Id="rId62" Type="http://schemas.openxmlformats.org/officeDocument/2006/relationships/ctrlProp" Target="../ctrlProps/ctrlProp141.xml"/><Relationship Id="rId70" Type="http://schemas.openxmlformats.org/officeDocument/2006/relationships/ctrlProp" Target="../ctrlProps/ctrlProp149.xml"/><Relationship Id="rId75" Type="http://schemas.openxmlformats.org/officeDocument/2006/relationships/ctrlProp" Target="../ctrlProps/ctrlProp154.xml"/><Relationship Id="rId83" Type="http://schemas.openxmlformats.org/officeDocument/2006/relationships/ctrlProp" Target="../ctrlProps/ctrlProp162.xml"/><Relationship Id="rId1" Type="http://schemas.openxmlformats.org/officeDocument/2006/relationships/printerSettings" Target="../printerSettings/printerSettings3.bin"/><Relationship Id="rId6" Type="http://schemas.openxmlformats.org/officeDocument/2006/relationships/ctrlProp" Target="../ctrlProps/ctrlProp85.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36" Type="http://schemas.openxmlformats.org/officeDocument/2006/relationships/ctrlProp" Target="../ctrlProps/ctrlProp115.xml"/><Relationship Id="rId49" Type="http://schemas.openxmlformats.org/officeDocument/2006/relationships/ctrlProp" Target="../ctrlProps/ctrlProp128.xml"/><Relationship Id="rId57" Type="http://schemas.openxmlformats.org/officeDocument/2006/relationships/ctrlProp" Target="../ctrlProps/ctrlProp136.xml"/><Relationship Id="rId10" Type="http://schemas.openxmlformats.org/officeDocument/2006/relationships/ctrlProp" Target="../ctrlProps/ctrlProp89.xml"/><Relationship Id="rId31" Type="http://schemas.openxmlformats.org/officeDocument/2006/relationships/ctrlProp" Target="../ctrlProps/ctrlProp110.xml"/><Relationship Id="rId44" Type="http://schemas.openxmlformats.org/officeDocument/2006/relationships/ctrlProp" Target="../ctrlProps/ctrlProp123.xml"/><Relationship Id="rId52" Type="http://schemas.openxmlformats.org/officeDocument/2006/relationships/ctrlProp" Target="../ctrlProps/ctrlProp131.xml"/><Relationship Id="rId60" Type="http://schemas.openxmlformats.org/officeDocument/2006/relationships/ctrlProp" Target="../ctrlProps/ctrlProp139.xml"/><Relationship Id="rId65" Type="http://schemas.openxmlformats.org/officeDocument/2006/relationships/ctrlProp" Target="../ctrlProps/ctrlProp144.xml"/><Relationship Id="rId73" Type="http://schemas.openxmlformats.org/officeDocument/2006/relationships/ctrlProp" Target="../ctrlProps/ctrlProp152.xml"/><Relationship Id="rId78" Type="http://schemas.openxmlformats.org/officeDocument/2006/relationships/ctrlProp" Target="../ctrlProps/ctrlProp157.xml"/><Relationship Id="rId81" Type="http://schemas.openxmlformats.org/officeDocument/2006/relationships/ctrlProp" Target="../ctrlProps/ctrlProp160.xml"/><Relationship Id="rId4" Type="http://schemas.openxmlformats.org/officeDocument/2006/relationships/ctrlProp" Target="../ctrlProps/ctrlProp83.xml"/><Relationship Id="rId9" Type="http://schemas.openxmlformats.org/officeDocument/2006/relationships/ctrlProp" Target="../ctrlProps/ctrlProp88.xml"/><Relationship Id="rId13" Type="http://schemas.openxmlformats.org/officeDocument/2006/relationships/ctrlProp" Target="../ctrlProps/ctrlProp92.xml"/><Relationship Id="rId18" Type="http://schemas.openxmlformats.org/officeDocument/2006/relationships/ctrlProp" Target="../ctrlProps/ctrlProp97.xml"/><Relationship Id="rId39" Type="http://schemas.openxmlformats.org/officeDocument/2006/relationships/ctrlProp" Target="../ctrlProps/ctrlProp118.xml"/><Relationship Id="rId34" Type="http://schemas.openxmlformats.org/officeDocument/2006/relationships/ctrlProp" Target="../ctrlProps/ctrlProp113.xml"/><Relationship Id="rId50" Type="http://schemas.openxmlformats.org/officeDocument/2006/relationships/ctrlProp" Target="../ctrlProps/ctrlProp129.xml"/><Relationship Id="rId55" Type="http://schemas.openxmlformats.org/officeDocument/2006/relationships/ctrlProp" Target="../ctrlProps/ctrlProp134.xml"/><Relationship Id="rId76" Type="http://schemas.openxmlformats.org/officeDocument/2006/relationships/ctrlProp" Target="../ctrlProps/ctrlProp155.xml"/><Relationship Id="rId7" Type="http://schemas.openxmlformats.org/officeDocument/2006/relationships/ctrlProp" Target="../ctrlProps/ctrlProp86.xml"/><Relationship Id="rId71" Type="http://schemas.openxmlformats.org/officeDocument/2006/relationships/ctrlProp" Target="../ctrlProps/ctrlProp150.xml"/><Relationship Id="rId2" Type="http://schemas.openxmlformats.org/officeDocument/2006/relationships/drawing" Target="../drawings/drawing3.xml"/><Relationship Id="rId29" Type="http://schemas.openxmlformats.org/officeDocument/2006/relationships/ctrlProp" Target="../ctrlProps/ctrlProp108.xml"/><Relationship Id="rId24" Type="http://schemas.openxmlformats.org/officeDocument/2006/relationships/ctrlProp" Target="../ctrlProps/ctrlProp103.xml"/><Relationship Id="rId40" Type="http://schemas.openxmlformats.org/officeDocument/2006/relationships/ctrlProp" Target="../ctrlProps/ctrlProp119.xml"/><Relationship Id="rId45" Type="http://schemas.openxmlformats.org/officeDocument/2006/relationships/ctrlProp" Target="../ctrlProps/ctrlProp124.xml"/><Relationship Id="rId66"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F84"/>
  <sheetViews>
    <sheetView showGridLines="0" tabSelected="1" view="pageBreakPreview" zoomScale="85" zoomScaleNormal="70" zoomScaleSheetLayoutView="85" workbookViewId="0">
      <selection activeCell="G43" sqref="G43:BX43"/>
    </sheetView>
  </sheetViews>
  <sheetFormatPr defaultRowHeight="13" x14ac:dyDescent="0.2"/>
  <cols>
    <col min="1" max="1" width="2.453125" customWidth="1"/>
    <col min="2" max="6" width="3.6328125" customWidth="1"/>
    <col min="7" max="78" width="2" customWidth="1"/>
    <col min="79" max="79" width="8.7265625" customWidth="1"/>
    <col min="80" max="80" width="14.90625" hidden="1" customWidth="1"/>
    <col min="81" max="81" width="8.7265625" hidden="1" customWidth="1"/>
  </cols>
  <sheetData>
    <row r="1" spans="1:80" x14ac:dyDescent="0.2">
      <c r="A1" s="38"/>
      <c r="B1" s="72" t="s">
        <v>8</v>
      </c>
      <c r="C1" s="72"/>
      <c r="D1" s="72"/>
      <c r="E1" s="72"/>
      <c r="F1" s="72"/>
      <c r="G1" s="72"/>
      <c r="H1" s="72"/>
      <c r="I1" s="72"/>
      <c r="J1" s="72"/>
      <c r="K1" s="72"/>
      <c r="L1" s="72"/>
      <c r="M1" s="72"/>
      <c r="N1" s="72"/>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40"/>
      <c r="BF1" s="40"/>
      <c r="BG1" s="40"/>
      <c r="BH1" s="40"/>
      <c r="BI1" s="40"/>
      <c r="BJ1" s="40"/>
      <c r="BK1" s="40"/>
      <c r="BL1" s="40"/>
      <c r="BM1" s="40"/>
      <c r="BN1" s="40"/>
      <c r="BO1" s="40"/>
      <c r="BP1" s="40"/>
      <c r="BQ1" s="40"/>
      <c r="BR1" s="40"/>
      <c r="BS1" s="40"/>
      <c r="BT1" s="40"/>
      <c r="BU1" s="40"/>
      <c r="BV1" s="40"/>
      <c r="BW1" s="40"/>
      <c r="BX1" s="40"/>
      <c r="BY1" s="39"/>
    </row>
    <row r="2" spans="1:80" s="2" customFormat="1" ht="26.25" customHeight="1" x14ac:dyDescent="0.25">
      <c r="A2" s="41"/>
      <c r="B2" s="72"/>
      <c r="C2" s="72"/>
      <c r="D2" s="72"/>
      <c r="E2" s="72"/>
      <c r="F2" s="72"/>
      <c r="G2" s="72"/>
      <c r="H2" s="72"/>
      <c r="I2" s="72"/>
      <c r="J2" s="72"/>
      <c r="K2" s="72"/>
      <c r="L2" s="72"/>
      <c r="M2" s="72"/>
      <c r="N2" s="72"/>
      <c r="O2" s="42"/>
      <c r="P2" s="42"/>
      <c r="Q2" s="137" t="s">
        <v>13</v>
      </c>
      <c r="R2" s="43"/>
      <c r="S2" s="43"/>
      <c r="T2" s="43"/>
      <c r="U2" s="343"/>
      <c r="V2" s="343"/>
      <c r="W2" s="343"/>
      <c r="X2" s="343"/>
      <c r="Y2" s="343"/>
      <c r="Z2" s="343"/>
      <c r="AA2" s="343"/>
      <c r="AB2" s="343"/>
      <c r="AC2" s="343"/>
      <c r="AD2" s="343"/>
      <c r="AE2" s="343"/>
      <c r="AF2" s="343"/>
      <c r="AG2" s="343"/>
      <c r="AH2" s="343"/>
      <c r="AI2" s="343"/>
      <c r="AJ2" s="343"/>
      <c r="AK2" s="343"/>
      <c r="AL2" s="42"/>
      <c r="AM2" s="42"/>
      <c r="AN2" s="42"/>
      <c r="AO2" s="42"/>
      <c r="AP2" s="42"/>
      <c r="AQ2" s="42"/>
      <c r="AR2" s="42"/>
      <c r="AS2" s="42"/>
      <c r="AT2" s="42"/>
      <c r="AU2" s="42"/>
      <c r="AV2" s="42"/>
      <c r="AW2" s="42"/>
      <c r="AX2" s="42"/>
      <c r="AY2" s="42"/>
      <c r="AZ2" s="42"/>
      <c r="BA2" s="42"/>
      <c r="BB2" s="42"/>
      <c r="BC2" s="42"/>
      <c r="BD2" s="44" t="s">
        <v>27</v>
      </c>
      <c r="BE2" s="45"/>
      <c r="BF2" s="45"/>
      <c r="BG2" s="45"/>
      <c r="BH2" s="46"/>
      <c r="BI2" s="46"/>
      <c r="BJ2" s="46"/>
      <c r="BK2" s="45"/>
      <c r="BL2" s="45"/>
      <c r="BM2" s="97"/>
      <c r="BN2" s="97"/>
      <c r="BO2" s="144" t="s">
        <v>18</v>
      </c>
      <c r="BP2" s="144"/>
      <c r="BQ2" s="97"/>
      <c r="BR2" s="97"/>
      <c r="BS2" s="144" t="s">
        <v>10</v>
      </c>
      <c r="BT2" s="144"/>
      <c r="BU2" s="97"/>
      <c r="BV2" s="97"/>
      <c r="BW2" s="144" t="s">
        <v>9</v>
      </c>
      <c r="BX2" s="144"/>
      <c r="BY2" s="42"/>
    </row>
    <row r="3" spans="1:80" ht="24" customHeight="1" x14ac:dyDescent="0.2">
      <c r="A3" s="38"/>
      <c r="B3" s="38"/>
      <c r="C3" s="39"/>
      <c r="D3" s="39"/>
      <c r="E3" s="39"/>
      <c r="F3" s="39"/>
      <c r="G3" s="39"/>
      <c r="H3" s="39"/>
      <c r="I3" s="39"/>
      <c r="J3" s="39"/>
      <c r="K3" s="39"/>
      <c r="L3" s="39"/>
      <c r="M3" s="39"/>
      <c r="N3" s="39"/>
      <c r="O3" s="39"/>
      <c r="P3" s="39"/>
      <c r="Q3" s="38"/>
      <c r="R3" s="39"/>
      <c r="S3" s="39"/>
      <c r="T3" s="39"/>
      <c r="U3" s="47"/>
      <c r="V3" s="48"/>
      <c r="W3" s="48"/>
      <c r="X3" s="48"/>
      <c r="Y3" s="48"/>
      <c r="Z3" s="48"/>
      <c r="AA3" s="48"/>
      <c r="AB3" s="48"/>
      <c r="AC3" s="48"/>
      <c r="AD3" s="48"/>
      <c r="AE3" s="48"/>
      <c r="AF3" s="48"/>
      <c r="AG3" s="48"/>
      <c r="AH3" s="48"/>
      <c r="AI3" s="48"/>
      <c r="AJ3" s="48"/>
      <c r="AK3" s="48"/>
      <c r="AL3" s="48"/>
      <c r="AM3" s="48"/>
      <c r="AN3" s="48"/>
      <c r="AO3" s="48"/>
      <c r="AP3" s="48"/>
      <c r="AQ3" s="48"/>
      <c r="AR3" s="48"/>
      <c r="AS3" s="48"/>
      <c r="AT3" s="39"/>
      <c r="AU3" s="39"/>
      <c r="AV3" s="39"/>
      <c r="AW3" s="39"/>
      <c r="AX3" s="39"/>
      <c r="AY3" s="39"/>
      <c r="AZ3" s="39"/>
      <c r="BA3" s="38"/>
      <c r="BB3" s="39"/>
      <c r="BC3" s="39"/>
      <c r="BD3" s="39"/>
      <c r="BE3" s="39"/>
      <c r="BF3" s="39"/>
      <c r="BG3" s="39"/>
      <c r="BH3" s="39"/>
      <c r="BI3" s="39"/>
      <c r="BJ3" s="39"/>
      <c r="BK3" s="39"/>
      <c r="BL3" s="39" t="s">
        <v>36</v>
      </c>
      <c r="BM3" s="39"/>
      <c r="BN3" s="39"/>
      <c r="BO3" s="38"/>
      <c r="BP3" s="38"/>
      <c r="BQ3" s="38"/>
      <c r="BR3" s="38"/>
      <c r="BS3" s="38"/>
      <c r="BT3" s="38"/>
      <c r="BU3" s="38"/>
      <c r="BV3" s="38"/>
      <c r="BW3" s="38"/>
      <c r="BX3" s="38"/>
      <c r="BY3" s="39"/>
    </row>
    <row r="4" spans="1:80" ht="29" x14ac:dyDescent="0.4">
      <c r="A4" s="38"/>
      <c r="B4" s="49"/>
      <c r="C4" s="39"/>
      <c r="D4" s="39"/>
      <c r="E4" s="39"/>
      <c r="F4" s="39"/>
      <c r="G4" s="39"/>
      <c r="H4" s="39"/>
      <c r="I4" s="39"/>
      <c r="J4" s="39"/>
      <c r="K4" s="39"/>
      <c r="L4" s="39"/>
      <c r="M4" s="39"/>
      <c r="N4" s="39"/>
      <c r="O4" s="39"/>
      <c r="P4" s="39"/>
      <c r="Q4" s="137" t="s">
        <v>35</v>
      </c>
      <c r="R4" s="50"/>
      <c r="S4" s="50"/>
      <c r="T4" s="50"/>
      <c r="U4" s="65"/>
      <c r="V4" s="65"/>
      <c r="W4" s="65"/>
      <c r="X4" s="65"/>
      <c r="Y4" s="65"/>
      <c r="Z4" s="65"/>
      <c r="AA4" s="65"/>
      <c r="AB4" s="65"/>
      <c r="AC4" s="65"/>
      <c r="AD4" s="65"/>
      <c r="AE4" s="65"/>
      <c r="AF4" s="65"/>
      <c r="AG4" s="65"/>
      <c r="AH4" s="65"/>
      <c r="AI4" s="65"/>
      <c r="AJ4" s="65"/>
      <c r="AK4" s="65"/>
      <c r="AL4" s="51"/>
      <c r="AM4" s="152" t="s">
        <v>17</v>
      </c>
      <c r="AN4" s="50"/>
      <c r="AO4" s="50"/>
      <c r="AP4" s="50"/>
      <c r="AQ4" s="50"/>
      <c r="AR4" s="50"/>
      <c r="AS4" s="50"/>
      <c r="AT4" s="50"/>
      <c r="AU4" s="50"/>
      <c r="AV4" s="50"/>
      <c r="AW4" s="50"/>
      <c r="AX4" s="102"/>
      <c r="AY4" s="102"/>
      <c r="AZ4" s="102"/>
      <c r="BA4" s="102"/>
      <c r="BB4" s="102"/>
      <c r="BC4" s="102"/>
      <c r="BD4" s="102"/>
      <c r="BE4" s="102"/>
      <c r="BF4" s="102"/>
      <c r="BG4" s="102"/>
      <c r="BH4" s="102"/>
      <c r="BI4" s="102"/>
      <c r="BJ4" s="102"/>
      <c r="BK4" s="38"/>
      <c r="BL4" s="98"/>
      <c r="BM4" s="99"/>
      <c r="BN4" s="3"/>
      <c r="BO4" s="3" t="s">
        <v>53</v>
      </c>
      <c r="BP4" s="3"/>
      <c r="BQ4" s="3"/>
      <c r="BR4" s="3"/>
      <c r="BS4" s="3"/>
      <c r="BT4" s="3"/>
      <c r="BU4" s="100" t="s">
        <v>38</v>
      </c>
      <c r="BV4" s="100"/>
      <c r="BW4" s="52"/>
      <c r="BX4" s="38"/>
      <c r="BY4" s="39"/>
      <c r="CB4" s="38" t="b">
        <v>0</v>
      </c>
    </row>
    <row r="5" spans="1:80" ht="17.25" customHeight="1" x14ac:dyDescent="0.4">
      <c r="A5" s="38"/>
      <c r="B5" s="49"/>
      <c r="C5" s="39"/>
      <c r="D5" s="39"/>
      <c r="E5" s="39"/>
      <c r="F5" s="39"/>
      <c r="G5" s="39"/>
      <c r="H5" s="39"/>
      <c r="I5" s="39"/>
      <c r="J5" s="39"/>
      <c r="K5" s="39"/>
      <c r="L5" s="39"/>
      <c r="M5" s="39"/>
      <c r="N5" s="39"/>
      <c r="O5" s="39"/>
      <c r="P5" s="39"/>
      <c r="Q5" s="6"/>
      <c r="R5" s="39"/>
      <c r="S5" s="39"/>
      <c r="T5" s="39"/>
      <c r="U5" s="39"/>
      <c r="V5" s="39"/>
      <c r="W5" s="39"/>
      <c r="X5" s="39"/>
      <c r="Y5" s="39"/>
      <c r="Z5" s="39"/>
      <c r="AA5" s="39"/>
      <c r="AB5" s="39"/>
      <c r="AC5" s="39"/>
      <c r="AD5" s="39"/>
      <c r="AE5" s="6"/>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53"/>
      <c r="BM5" s="39"/>
      <c r="BN5" s="39"/>
      <c r="BO5" s="39"/>
      <c r="BP5" s="39"/>
      <c r="BQ5" s="39"/>
      <c r="BR5" s="39"/>
      <c r="BS5" s="39"/>
      <c r="BT5" s="39"/>
      <c r="BU5" s="39"/>
      <c r="BV5" s="39"/>
      <c r="BW5" s="54"/>
      <c r="BX5" s="39"/>
      <c r="BY5" s="39"/>
    </row>
    <row r="6" spans="1:80" ht="18" customHeight="1" x14ac:dyDescent="0.4">
      <c r="A6" s="38"/>
      <c r="B6" s="55"/>
      <c r="C6" s="39"/>
      <c r="D6" s="39"/>
      <c r="E6" s="39"/>
      <c r="F6" s="39"/>
      <c r="G6" s="39"/>
      <c r="H6" s="39"/>
      <c r="I6" s="39"/>
      <c r="J6" s="39"/>
      <c r="K6" s="39"/>
      <c r="L6" s="103" t="s">
        <v>14</v>
      </c>
      <c r="M6" s="104"/>
      <c r="N6" s="104"/>
      <c r="O6" s="104"/>
      <c r="P6" s="104"/>
      <c r="Q6" s="105"/>
      <c r="R6" s="39"/>
      <c r="S6" s="39"/>
      <c r="T6" s="39"/>
      <c r="U6" s="39"/>
      <c r="V6" s="39"/>
      <c r="W6" s="39"/>
      <c r="X6" s="39"/>
      <c r="Y6" s="39"/>
      <c r="Z6" s="39"/>
      <c r="AA6" s="39"/>
      <c r="AB6" s="39"/>
      <c r="AC6" s="39"/>
      <c r="AD6" s="39"/>
      <c r="AE6" s="103" t="s">
        <v>15</v>
      </c>
      <c r="AF6" s="104"/>
      <c r="AG6" s="104"/>
      <c r="AH6" s="104"/>
      <c r="AI6" s="104"/>
      <c r="AJ6" s="105"/>
      <c r="AK6" s="39"/>
      <c r="AL6" s="39"/>
      <c r="AM6" s="39"/>
      <c r="AN6" s="39"/>
      <c r="AO6" s="39"/>
      <c r="AP6" s="39"/>
      <c r="AQ6" s="39"/>
      <c r="AR6" s="39"/>
      <c r="AS6" s="39"/>
      <c r="AT6" s="39"/>
      <c r="AU6" s="39"/>
      <c r="AV6" s="39"/>
      <c r="AW6" s="39"/>
      <c r="AX6" s="39"/>
      <c r="AY6" s="39"/>
      <c r="AZ6" s="39"/>
      <c r="BA6" s="103" t="s">
        <v>34</v>
      </c>
      <c r="BB6" s="104"/>
      <c r="BC6" s="104"/>
      <c r="BD6" s="104"/>
      <c r="BE6" s="104"/>
      <c r="BF6" s="104"/>
      <c r="BG6" s="104"/>
      <c r="BH6" s="105"/>
      <c r="BI6" s="39"/>
      <c r="BJ6" s="39"/>
      <c r="BK6" s="39"/>
      <c r="BL6" s="56" t="str">
        <f>IF($CB$4=TRUE,"飲酒をする人数","")</f>
        <v/>
      </c>
      <c r="BM6" s="50"/>
      <c r="BN6" s="50"/>
      <c r="BO6" s="50"/>
      <c r="BP6" s="50"/>
      <c r="BQ6" s="50"/>
      <c r="BR6" s="50"/>
      <c r="BS6" s="101"/>
      <c r="BT6" s="101"/>
      <c r="BU6" s="101"/>
      <c r="BV6" s="50" t="str">
        <f>IF($CB$4=TRUE,"人","")</f>
        <v/>
      </c>
      <c r="BW6" s="57"/>
      <c r="BX6" s="39"/>
      <c r="BY6" s="39"/>
    </row>
    <row r="7" spans="1:80" ht="15" customHeight="1" x14ac:dyDescent="0.4">
      <c r="A7" s="38"/>
      <c r="B7" s="55"/>
      <c r="C7" s="39"/>
      <c r="D7" s="39"/>
      <c r="E7" s="39"/>
      <c r="F7" s="39"/>
      <c r="G7" s="39"/>
      <c r="H7" s="39"/>
      <c r="I7" s="39"/>
      <c r="J7" s="39"/>
      <c r="K7" s="39"/>
      <c r="L7" s="61" t="s">
        <v>28</v>
      </c>
      <c r="M7" s="62"/>
      <c r="N7" s="62"/>
      <c r="O7" s="62"/>
      <c r="P7" s="62"/>
      <c r="Q7" s="63"/>
      <c r="R7" s="39"/>
      <c r="S7" s="39"/>
      <c r="T7" s="39"/>
      <c r="U7" s="39"/>
      <c r="V7" s="39"/>
      <c r="W7" s="39"/>
      <c r="X7" s="39"/>
      <c r="Y7" s="39"/>
      <c r="Z7" s="39"/>
      <c r="AA7" s="39"/>
      <c r="AB7" s="39"/>
      <c r="AC7" s="39"/>
      <c r="AD7" s="39"/>
      <c r="AE7" s="61" t="s">
        <v>29</v>
      </c>
      <c r="AF7" s="62"/>
      <c r="AG7" s="62"/>
      <c r="AH7" s="62"/>
      <c r="AI7" s="62"/>
      <c r="AJ7" s="63"/>
      <c r="AK7" s="39"/>
      <c r="AL7" s="39"/>
      <c r="AM7" s="39"/>
      <c r="AN7" s="39"/>
      <c r="AO7" s="39"/>
      <c r="AP7" s="39"/>
      <c r="AQ7" s="39"/>
      <c r="AR7" s="39"/>
      <c r="AS7" s="39"/>
      <c r="AT7" s="39"/>
      <c r="AU7" s="39"/>
      <c r="AV7" s="39"/>
      <c r="AW7" s="39"/>
      <c r="AX7" s="39"/>
      <c r="AY7" s="39"/>
      <c r="AZ7" s="39"/>
      <c r="BA7" s="94" t="s">
        <v>127</v>
      </c>
      <c r="BB7" s="95"/>
      <c r="BC7" s="95"/>
      <c r="BD7" s="95"/>
      <c r="BE7" s="95"/>
      <c r="BF7" s="95"/>
      <c r="BG7" s="95"/>
      <c r="BH7" s="96"/>
      <c r="BI7" s="39"/>
      <c r="BJ7" s="39"/>
      <c r="BK7" s="39"/>
      <c r="BL7" s="39"/>
      <c r="BM7" s="39"/>
      <c r="BN7" s="39"/>
      <c r="BO7" s="39"/>
      <c r="BP7" s="39"/>
      <c r="BQ7" s="39"/>
      <c r="BR7" s="39"/>
      <c r="BS7" s="39"/>
      <c r="BT7" s="39"/>
      <c r="BU7" s="39"/>
      <c r="BV7" s="39"/>
      <c r="BW7" s="39"/>
      <c r="BX7" s="39"/>
      <c r="BY7" s="39"/>
    </row>
    <row r="8" spans="1:80" ht="14.25" customHeight="1" x14ac:dyDescent="0.25">
      <c r="A8" s="38"/>
      <c r="B8" s="4"/>
      <c r="C8" s="3"/>
      <c r="D8" s="3"/>
      <c r="E8" s="3"/>
      <c r="F8" s="81" t="s">
        <v>16</v>
      </c>
      <c r="G8" s="177">
        <v>6</v>
      </c>
      <c r="H8" s="178"/>
      <c r="I8" s="179"/>
      <c r="J8" s="180">
        <v>7</v>
      </c>
      <c r="K8" s="180"/>
      <c r="L8" s="181"/>
      <c r="M8" s="181"/>
      <c r="N8" s="180">
        <v>8</v>
      </c>
      <c r="O8" s="180"/>
      <c r="P8" s="181"/>
      <c r="Q8" s="178"/>
      <c r="R8" s="180">
        <v>9</v>
      </c>
      <c r="S8" s="180"/>
      <c r="T8" s="182"/>
      <c r="U8" s="183"/>
      <c r="V8" s="180">
        <v>10</v>
      </c>
      <c r="W8" s="180"/>
      <c r="X8" s="184"/>
      <c r="Y8" s="183"/>
      <c r="Z8" s="180">
        <v>11</v>
      </c>
      <c r="AA8" s="180"/>
      <c r="AB8" s="184"/>
      <c r="AC8" s="188"/>
      <c r="AD8" s="180">
        <v>12</v>
      </c>
      <c r="AE8" s="180"/>
      <c r="AF8" s="187"/>
      <c r="AG8" s="188"/>
      <c r="AH8" s="180">
        <v>13</v>
      </c>
      <c r="AI8" s="180"/>
      <c r="AJ8" s="187"/>
      <c r="AK8" s="188"/>
      <c r="AL8" s="180">
        <v>14</v>
      </c>
      <c r="AM8" s="180"/>
      <c r="AN8" s="184"/>
      <c r="AO8" s="342"/>
      <c r="AP8" s="180">
        <v>15</v>
      </c>
      <c r="AQ8" s="180"/>
      <c r="AR8" s="184"/>
      <c r="AS8" s="9"/>
      <c r="AT8" s="114">
        <v>16</v>
      </c>
      <c r="AU8" s="114"/>
      <c r="AV8" s="10"/>
      <c r="AW8" s="9"/>
      <c r="AX8" s="114">
        <v>17</v>
      </c>
      <c r="AY8" s="114"/>
      <c r="AZ8" s="10"/>
      <c r="BA8" s="9"/>
      <c r="BB8" s="114">
        <v>18</v>
      </c>
      <c r="BC8" s="114"/>
      <c r="BD8" s="10"/>
      <c r="BE8" s="9"/>
      <c r="BF8" s="114">
        <v>19</v>
      </c>
      <c r="BG8" s="114"/>
      <c r="BH8" s="10"/>
      <c r="BI8" s="9"/>
      <c r="BJ8" s="114">
        <v>20</v>
      </c>
      <c r="BK8" s="114"/>
      <c r="BL8" s="10"/>
      <c r="BM8" s="9"/>
      <c r="BN8" s="114">
        <v>21</v>
      </c>
      <c r="BO8" s="114"/>
      <c r="BP8" s="10"/>
      <c r="BQ8" s="9"/>
      <c r="BR8" s="11">
        <v>22</v>
      </c>
      <c r="BS8" s="11"/>
      <c r="BT8" s="10"/>
      <c r="BU8" s="9"/>
      <c r="BV8" s="114">
        <v>23</v>
      </c>
      <c r="BW8" s="114"/>
      <c r="BX8" s="12"/>
      <c r="BY8" s="39"/>
    </row>
    <row r="9" spans="1:80" ht="14.25" customHeight="1" x14ac:dyDescent="0.2">
      <c r="A9" s="38"/>
      <c r="B9" s="5"/>
      <c r="C9" s="78"/>
      <c r="D9" s="79"/>
      <c r="E9" s="80"/>
      <c r="F9" s="82"/>
      <c r="G9" s="14"/>
      <c r="H9" s="15"/>
      <c r="I9" s="15"/>
      <c r="J9" s="16"/>
      <c r="K9" s="111" t="s">
        <v>11</v>
      </c>
      <c r="L9" s="17"/>
      <c r="M9" s="15"/>
      <c r="N9" s="15"/>
      <c r="O9" s="15"/>
      <c r="P9" s="15"/>
      <c r="Q9" s="15"/>
      <c r="R9" s="15"/>
      <c r="S9" s="15"/>
      <c r="T9" s="15"/>
      <c r="U9" s="15"/>
      <c r="V9" s="15"/>
      <c r="W9" s="15"/>
      <c r="X9" s="15"/>
      <c r="Y9" s="15"/>
      <c r="Z9" s="15"/>
      <c r="AA9" s="15"/>
      <c r="AB9" s="15"/>
      <c r="AC9" s="15"/>
      <c r="AD9" s="15"/>
      <c r="AE9" s="15"/>
      <c r="AF9" s="18"/>
      <c r="AG9" s="15"/>
      <c r="AH9" s="15"/>
      <c r="AI9" s="15"/>
      <c r="AJ9" s="15"/>
      <c r="AK9" s="15"/>
      <c r="AL9" s="15"/>
      <c r="AM9" s="15"/>
      <c r="AN9" s="15"/>
      <c r="AO9" s="15"/>
      <c r="AP9" s="15"/>
      <c r="AQ9" s="15"/>
      <c r="AR9" s="19"/>
      <c r="AS9" s="19"/>
      <c r="AT9" s="19"/>
      <c r="AU9" s="19"/>
      <c r="AV9" s="19"/>
      <c r="AW9" s="19"/>
      <c r="AX9" s="111" t="s">
        <v>12</v>
      </c>
      <c r="AY9" s="73" t="s">
        <v>30</v>
      </c>
      <c r="AZ9" s="19"/>
      <c r="BA9" s="19"/>
      <c r="BB9" s="19"/>
      <c r="BC9" s="19"/>
      <c r="BD9" s="19"/>
      <c r="BE9" s="19"/>
      <c r="BF9" s="19"/>
      <c r="BG9" s="19"/>
      <c r="BH9" s="19"/>
      <c r="BI9" s="19"/>
      <c r="BJ9" s="19"/>
      <c r="BK9" s="19"/>
      <c r="BL9" s="19"/>
      <c r="BM9" s="19"/>
      <c r="BN9" s="19"/>
      <c r="BO9" s="19"/>
      <c r="BP9" s="19"/>
      <c r="BQ9" s="19"/>
      <c r="BR9" s="20"/>
      <c r="BS9" s="344" t="s">
        <v>31</v>
      </c>
      <c r="BT9" s="116"/>
      <c r="BU9" s="122" t="s">
        <v>25</v>
      </c>
      <c r="BV9" s="123"/>
      <c r="BW9" s="123"/>
      <c r="BX9" s="124"/>
      <c r="BY9" s="39"/>
    </row>
    <row r="10" spans="1:80" ht="14.25" customHeight="1" x14ac:dyDescent="0.2">
      <c r="A10" s="38"/>
      <c r="B10" s="5" t="s">
        <v>1</v>
      </c>
      <c r="C10" s="78" t="s">
        <v>0</v>
      </c>
      <c r="D10" s="79"/>
      <c r="E10" s="80"/>
      <c r="F10" s="82"/>
      <c r="G10" s="14"/>
      <c r="H10" s="15"/>
      <c r="I10" s="15"/>
      <c r="J10" s="16"/>
      <c r="K10" s="112"/>
      <c r="L10" s="17"/>
      <c r="M10" s="15"/>
      <c r="N10" s="15"/>
      <c r="O10" s="15"/>
      <c r="P10" s="15"/>
      <c r="Q10" s="15"/>
      <c r="R10" s="15"/>
      <c r="S10" s="15"/>
      <c r="T10" s="15"/>
      <c r="U10" s="15"/>
      <c r="V10" s="15"/>
      <c r="W10" s="15"/>
      <c r="X10" s="15"/>
      <c r="Y10" s="15"/>
      <c r="Z10" s="15"/>
      <c r="AA10" s="15"/>
      <c r="AB10" s="15"/>
      <c r="AC10" s="15"/>
      <c r="AD10" s="15"/>
      <c r="AE10" s="15"/>
      <c r="AF10" s="18"/>
      <c r="AG10" s="15"/>
      <c r="AH10" s="15"/>
      <c r="AI10" s="15"/>
      <c r="AJ10" s="15"/>
      <c r="AK10" s="15"/>
      <c r="AL10" s="15"/>
      <c r="AM10" s="15"/>
      <c r="AN10" s="15"/>
      <c r="AO10" s="15"/>
      <c r="AP10" s="15"/>
      <c r="AQ10" s="15"/>
      <c r="AR10" s="15"/>
      <c r="AS10" s="15"/>
      <c r="AT10" s="15"/>
      <c r="AU10" s="15"/>
      <c r="AV10" s="15"/>
      <c r="AW10" s="15"/>
      <c r="AX10" s="112"/>
      <c r="AY10" s="74"/>
      <c r="AZ10" s="15"/>
      <c r="BA10" s="15"/>
      <c r="BB10" s="15"/>
      <c r="BC10" s="15"/>
      <c r="BD10" s="15"/>
      <c r="BE10" s="15"/>
      <c r="BF10" s="15"/>
      <c r="BG10" s="15"/>
      <c r="BH10" s="15"/>
      <c r="BI10" s="15"/>
      <c r="BJ10" s="15"/>
      <c r="BK10" s="15"/>
      <c r="BL10" s="15"/>
      <c r="BM10" s="15"/>
      <c r="BN10" s="15"/>
      <c r="BO10" s="15"/>
      <c r="BP10" s="15"/>
      <c r="BQ10" s="15"/>
      <c r="BR10" s="16"/>
      <c r="BS10" s="119"/>
      <c r="BT10" s="118"/>
      <c r="BU10" s="125"/>
      <c r="BV10" s="126"/>
      <c r="BW10" s="126"/>
      <c r="BX10" s="127"/>
      <c r="BY10" s="39"/>
    </row>
    <row r="11" spans="1:80" ht="14.25" customHeight="1" x14ac:dyDescent="0.2">
      <c r="A11" s="38"/>
      <c r="B11" s="5"/>
      <c r="C11" s="6"/>
      <c r="D11" s="7"/>
      <c r="E11" s="6"/>
      <c r="F11" s="82"/>
      <c r="G11" s="14"/>
      <c r="H11" s="15"/>
      <c r="I11" s="15"/>
      <c r="J11" s="16"/>
      <c r="K11" s="112"/>
      <c r="L11" s="17"/>
      <c r="M11" s="15"/>
      <c r="N11" s="15"/>
      <c r="O11" s="15"/>
      <c r="P11" s="15"/>
      <c r="Q11" s="15"/>
      <c r="R11" s="15"/>
      <c r="S11" s="15"/>
      <c r="T11" s="15"/>
      <c r="U11" s="15"/>
      <c r="V11" s="15"/>
      <c r="W11" s="15"/>
      <c r="X11" s="15"/>
      <c r="Y11" s="15"/>
      <c r="Z11" s="15"/>
      <c r="AA11" s="15"/>
      <c r="AB11" s="15"/>
      <c r="AC11" s="15"/>
      <c r="AD11" s="15"/>
      <c r="AE11" s="15"/>
      <c r="AF11" s="18"/>
      <c r="AG11" s="15"/>
      <c r="AH11" s="15"/>
      <c r="AI11" s="15"/>
      <c r="AJ11" s="15"/>
      <c r="AK11" s="15"/>
      <c r="AL11" s="15"/>
      <c r="AM11" s="15"/>
      <c r="AN11" s="15"/>
      <c r="AO11" s="15"/>
      <c r="AP11" s="15"/>
      <c r="AQ11" s="15"/>
      <c r="AR11" s="15"/>
      <c r="AS11" s="15"/>
      <c r="AT11" s="15"/>
      <c r="AU11" s="15"/>
      <c r="AV11" s="15"/>
      <c r="AW11" s="15"/>
      <c r="AX11" s="112"/>
      <c r="AY11" s="74"/>
      <c r="AZ11" s="15"/>
      <c r="BA11" s="15"/>
      <c r="BB11" s="15"/>
      <c r="BC11" s="15"/>
      <c r="BD11" s="15"/>
      <c r="BE11" s="15"/>
      <c r="BF11" s="15"/>
      <c r="BG11" s="15"/>
      <c r="BH11" s="15"/>
      <c r="BI11" s="15"/>
      <c r="BJ11" s="15"/>
      <c r="BK11" s="15"/>
      <c r="BL11" s="15"/>
      <c r="BM11" s="15"/>
      <c r="BN11" s="15"/>
      <c r="BO11" s="15"/>
      <c r="BP11" s="15"/>
      <c r="BQ11" s="15"/>
      <c r="BR11" s="16"/>
      <c r="BS11" s="119"/>
      <c r="BT11" s="118"/>
      <c r="BU11" s="125"/>
      <c r="BV11" s="126"/>
      <c r="BW11" s="126"/>
      <c r="BX11" s="127"/>
      <c r="BY11" s="39"/>
    </row>
    <row r="12" spans="1:80" ht="14.25" customHeight="1" x14ac:dyDescent="0.2">
      <c r="A12" s="38"/>
      <c r="B12" s="5"/>
      <c r="C12" s="78" t="s">
        <v>7</v>
      </c>
      <c r="D12" s="79"/>
      <c r="E12" s="80"/>
      <c r="F12" s="82"/>
      <c r="G12" s="14"/>
      <c r="H12" s="15"/>
      <c r="I12" s="15"/>
      <c r="J12" s="15"/>
      <c r="K12" s="113"/>
      <c r="L12" s="17"/>
      <c r="M12" s="15"/>
      <c r="N12" s="15"/>
      <c r="O12" s="15"/>
      <c r="P12" s="15"/>
      <c r="Q12" s="15"/>
      <c r="R12" s="15"/>
      <c r="S12" s="15"/>
      <c r="T12" s="15"/>
      <c r="U12" s="15"/>
      <c r="V12" s="15"/>
      <c r="W12" s="15"/>
      <c r="X12" s="15"/>
      <c r="Y12" s="15"/>
      <c r="Z12" s="15"/>
      <c r="AA12" s="15"/>
      <c r="AB12" s="15"/>
      <c r="AC12" s="15"/>
      <c r="AD12" s="15"/>
      <c r="AE12" s="15"/>
      <c r="AF12" s="18"/>
      <c r="AG12" s="15"/>
      <c r="AH12" s="15"/>
      <c r="AI12" s="15"/>
      <c r="AJ12" s="15"/>
      <c r="AK12" s="15"/>
      <c r="AL12" s="15"/>
      <c r="AM12" s="15"/>
      <c r="AN12" s="15"/>
      <c r="AO12" s="15"/>
      <c r="AP12" s="15"/>
      <c r="AQ12" s="15"/>
      <c r="AR12" s="15"/>
      <c r="AS12" s="15"/>
      <c r="AT12" s="15"/>
      <c r="AU12" s="15"/>
      <c r="AV12" s="15"/>
      <c r="AW12" s="15"/>
      <c r="AX12" s="113"/>
      <c r="AY12" s="74"/>
      <c r="AZ12" s="15"/>
      <c r="BA12" s="15"/>
      <c r="BB12" s="15"/>
      <c r="BC12" s="15"/>
      <c r="BD12" s="15"/>
      <c r="BE12" s="15"/>
      <c r="BF12" s="15"/>
      <c r="BG12" s="15"/>
      <c r="BH12" s="15"/>
      <c r="BI12" s="15"/>
      <c r="BJ12" s="15"/>
      <c r="BK12" s="15"/>
      <c r="BL12" s="15"/>
      <c r="BM12" s="15"/>
      <c r="BN12" s="15"/>
      <c r="BO12" s="15"/>
      <c r="BP12" s="15"/>
      <c r="BQ12" s="15"/>
      <c r="BR12" s="16"/>
      <c r="BS12" s="119"/>
      <c r="BT12" s="118"/>
      <c r="BU12" s="125"/>
      <c r="BV12" s="126"/>
      <c r="BW12" s="126"/>
      <c r="BX12" s="127"/>
      <c r="BY12" s="39"/>
    </row>
    <row r="13" spans="1:80" ht="14.25" customHeight="1" x14ac:dyDescent="0.2">
      <c r="A13" s="38"/>
      <c r="B13" s="5" t="s">
        <v>3</v>
      </c>
      <c r="C13" s="6"/>
      <c r="D13" s="7"/>
      <c r="E13" s="6"/>
      <c r="F13" s="110" t="s">
        <v>4</v>
      </c>
      <c r="G13" s="21"/>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3"/>
      <c r="AG13" s="22"/>
      <c r="AH13" s="22"/>
      <c r="AI13" s="22"/>
      <c r="AJ13" s="22"/>
      <c r="AK13" s="22"/>
      <c r="AL13" s="22"/>
      <c r="AM13" s="22"/>
      <c r="AN13" s="22"/>
      <c r="AO13" s="22"/>
      <c r="AP13" s="22"/>
      <c r="AQ13" s="22"/>
      <c r="AR13" s="22"/>
      <c r="AS13" s="22"/>
      <c r="AT13" s="22"/>
      <c r="AU13" s="22"/>
      <c r="AV13" s="22"/>
      <c r="AW13" s="22"/>
      <c r="AX13" s="22"/>
      <c r="AY13" s="74"/>
      <c r="AZ13" s="22"/>
      <c r="BA13" s="22"/>
      <c r="BB13" s="22"/>
      <c r="BC13" s="22"/>
      <c r="BD13" s="22"/>
      <c r="BE13" s="22"/>
      <c r="BF13" s="22"/>
      <c r="BG13" s="22"/>
      <c r="BH13" s="22"/>
      <c r="BI13" s="22"/>
      <c r="BJ13" s="22"/>
      <c r="BK13" s="22"/>
      <c r="BL13" s="22"/>
      <c r="BM13" s="22"/>
      <c r="BN13" s="22"/>
      <c r="BO13" s="22"/>
      <c r="BP13" s="22"/>
      <c r="BQ13" s="22"/>
      <c r="BR13" s="24"/>
      <c r="BS13" s="119"/>
      <c r="BT13" s="118"/>
      <c r="BU13" s="125"/>
      <c r="BV13" s="126"/>
      <c r="BW13" s="126"/>
      <c r="BX13" s="127"/>
      <c r="BY13" s="39"/>
    </row>
    <row r="14" spans="1:80" ht="14.25" customHeight="1" x14ac:dyDescent="0.2">
      <c r="A14" s="38"/>
      <c r="B14" s="36" t="s">
        <v>5</v>
      </c>
      <c r="C14" s="78" t="s">
        <v>2</v>
      </c>
      <c r="D14" s="79"/>
      <c r="E14" s="80"/>
      <c r="F14" s="82"/>
      <c r="G14" s="14"/>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8"/>
      <c r="AG14" s="15"/>
      <c r="AH14" s="15"/>
      <c r="AI14" s="15"/>
      <c r="AJ14" s="15"/>
      <c r="AK14" s="15"/>
      <c r="AL14" s="15"/>
      <c r="AM14" s="15"/>
      <c r="AN14" s="15"/>
      <c r="AO14" s="15"/>
      <c r="AP14" s="15"/>
      <c r="AQ14" s="15"/>
      <c r="AR14" s="15"/>
      <c r="AS14" s="15"/>
      <c r="AT14" s="15"/>
      <c r="AU14" s="15"/>
      <c r="AV14" s="15"/>
      <c r="AW14" s="15"/>
      <c r="AX14" s="15"/>
      <c r="AY14" s="74"/>
      <c r="AZ14" s="15"/>
      <c r="BA14" s="15"/>
      <c r="BB14" s="15"/>
      <c r="BC14" s="15"/>
      <c r="BD14" s="15"/>
      <c r="BE14" s="15"/>
      <c r="BF14" s="15"/>
      <c r="BG14" s="15"/>
      <c r="BH14" s="15"/>
      <c r="BI14" s="15"/>
      <c r="BJ14" s="15"/>
      <c r="BK14" s="15"/>
      <c r="BL14" s="15"/>
      <c r="BM14" s="15"/>
      <c r="BN14" s="15"/>
      <c r="BO14" s="15"/>
      <c r="BP14" s="15"/>
      <c r="BQ14" s="15"/>
      <c r="BR14" s="16"/>
      <c r="BS14" s="119"/>
      <c r="BT14" s="118"/>
      <c r="BU14" s="125"/>
      <c r="BV14" s="126"/>
      <c r="BW14" s="126"/>
      <c r="BX14" s="127"/>
      <c r="BY14" s="39"/>
    </row>
    <row r="15" spans="1:80" ht="14.25" customHeight="1" x14ac:dyDescent="0.2">
      <c r="A15" s="38"/>
      <c r="B15" s="5"/>
      <c r="C15" s="78"/>
      <c r="D15" s="79"/>
      <c r="E15" s="80"/>
      <c r="F15" s="82"/>
      <c r="G15" s="14"/>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8"/>
      <c r="AG15" s="15"/>
      <c r="AH15" s="15"/>
      <c r="AI15" s="15"/>
      <c r="AJ15" s="15"/>
      <c r="AK15" s="15"/>
      <c r="AL15" s="15"/>
      <c r="AM15" s="15"/>
      <c r="AN15" s="15"/>
      <c r="AO15" s="15"/>
      <c r="AP15" s="15"/>
      <c r="AQ15" s="15"/>
      <c r="AR15" s="15"/>
      <c r="AS15" s="15"/>
      <c r="AT15" s="15"/>
      <c r="AU15" s="15"/>
      <c r="AV15" s="15"/>
      <c r="AW15" s="15"/>
      <c r="AX15" s="15"/>
      <c r="AY15" s="74"/>
      <c r="AZ15" s="15"/>
      <c r="BA15" s="15"/>
      <c r="BB15" s="15"/>
      <c r="BC15" s="15"/>
      <c r="BD15" s="15"/>
      <c r="BE15" s="15"/>
      <c r="BF15" s="15"/>
      <c r="BG15" s="15"/>
      <c r="BH15" s="15"/>
      <c r="BI15" s="15"/>
      <c r="BJ15" s="15"/>
      <c r="BK15" s="15"/>
      <c r="BL15" s="15"/>
      <c r="BM15" s="15"/>
      <c r="BN15" s="15"/>
      <c r="BO15" s="15"/>
      <c r="BP15" s="15"/>
      <c r="BQ15" s="15"/>
      <c r="BR15" s="16"/>
      <c r="BS15" s="119"/>
      <c r="BT15" s="118"/>
      <c r="BU15" s="125"/>
      <c r="BV15" s="126"/>
      <c r="BW15" s="126"/>
      <c r="BX15" s="127"/>
      <c r="BY15" s="39"/>
    </row>
    <row r="16" spans="1:80" ht="14.25" customHeight="1" x14ac:dyDescent="0.2">
      <c r="A16" s="38"/>
      <c r="B16" s="37" t="s">
        <v>6</v>
      </c>
      <c r="C16" s="8"/>
      <c r="D16" s="8"/>
      <c r="E16" s="8"/>
      <c r="F16" s="84"/>
      <c r="G16" s="25"/>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7"/>
      <c r="AG16" s="26"/>
      <c r="AH16" s="26"/>
      <c r="AI16" s="26"/>
      <c r="AJ16" s="26"/>
      <c r="AK16" s="26"/>
      <c r="AL16" s="26"/>
      <c r="AM16" s="26"/>
      <c r="AN16" s="26"/>
      <c r="AO16" s="26"/>
      <c r="AP16" s="26"/>
      <c r="AQ16" s="26"/>
      <c r="AR16" s="26"/>
      <c r="AS16" s="26"/>
      <c r="AT16" s="26"/>
      <c r="AU16" s="26"/>
      <c r="AV16" s="26"/>
      <c r="AW16" s="26"/>
      <c r="AX16" s="26"/>
      <c r="AY16" s="75"/>
      <c r="AZ16" s="26"/>
      <c r="BA16" s="26"/>
      <c r="BB16" s="26"/>
      <c r="BC16" s="26"/>
      <c r="BD16" s="26"/>
      <c r="BE16" s="26"/>
      <c r="BF16" s="26"/>
      <c r="BG16" s="26"/>
      <c r="BH16" s="26"/>
      <c r="BI16" s="26"/>
      <c r="BJ16" s="26"/>
      <c r="BK16" s="26"/>
      <c r="BL16" s="26"/>
      <c r="BM16" s="26"/>
      <c r="BN16" s="26"/>
      <c r="BO16" s="26"/>
      <c r="BP16" s="26"/>
      <c r="BQ16" s="26"/>
      <c r="BR16" s="28"/>
      <c r="BS16" s="120"/>
      <c r="BT16" s="121"/>
      <c r="BU16" s="128"/>
      <c r="BV16" s="129"/>
      <c r="BW16" s="129"/>
      <c r="BX16" s="130"/>
      <c r="BY16" s="39"/>
    </row>
    <row r="17" spans="1:84" ht="14.25" customHeight="1" x14ac:dyDescent="0.25">
      <c r="A17" s="38"/>
      <c r="B17" s="4"/>
      <c r="C17" s="3"/>
      <c r="D17" s="3"/>
      <c r="E17" s="3"/>
      <c r="F17" s="81" t="s">
        <v>16</v>
      </c>
      <c r="G17" s="177">
        <v>6</v>
      </c>
      <c r="H17" s="178"/>
      <c r="I17" s="179"/>
      <c r="J17" s="180">
        <v>7</v>
      </c>
      <c r="K17" s="180"/>
      <c r="L17" s="181"/>
      <c r="M17" s="181"/>
      <c r="N17" s="180">
        <v>8</v>
      </c>
      <c r="O17" s="180"/>
      <c r="P17" s="181"/>
      <c r="Q17" s="178"/>
      <c r="R17" s="180">
        <v>9</v>
      </c>
      <c r="S17" s="180"/>
      <c r="T17" s="182"/>
      <c r="U17" s="183"/>
      <c r="V17" s="180">
        <v>10</v>
      </c>
      <c r="W17" s="180"/>
      <c r="X17" s="184"/>
      <c r="Y17" s="183"/>
      <c r="Z17" s="180">
        <v>11</v>
      </c>
      <c r="AA17" s="180"/>
      <c r="AB17" s="184"/>
      <c r="AC17" s="188"/>
      <c r="AD17" s="180">
        <v>12</v>
      </c>
      <c r="AE17" s="180"/>
      <c r="AF17" s="187"/>
      <c r="AG17" s="188"/>
      <c r="AH17" s="180">
        <v>13</v>
      </c>
      <c r="AI17" s="180"/>
      <c r="AJ17" s="187"/>
      <c r="AK17" s="188"/>
      <c r="AL17" s="180">
        <v>14</v>
      </c>
      <c r="AM17" s="180"/>
      <c r="AN17" s="184"/>
      <c r="AO17" s="342"/>
      <c r="AP17" s="180">
        <v>15</v>
      </c>
      <c r="AQ17" s="180"/>
      <c r="AR17" s="184"/>
      <c r="AS17" s="9"/>
      <c r="AT17" s="114">
        <v>16</v>
      </c>
      <c r="AU17" s="114"/>
      <c r="AV17" s="10"/>
      <c r="AW17" s="9"/>
      <c r="AX17" s="114">
        <v>17</v>
      </c>
      <c r="AY17" s="114"/>
      <c r="AZ17" s="10"/>
      <c r="BA17" s="9"/>
      <c r="BB17" s="114">
        <v>18</v>
      </c>
      <c r="BC17" s="114"/>
      <c r="BD17" s="10"/>
      <c r="BE17" s="9"/>
      <c r="BF17" s="114">
        <v>19</v>
      </c>
      <c r="BG17" s="114"/>
      <c r="BH17" s="10"/>
      <c r="BI17" s="9"/>
      <c r="BJ17" s="114">
        <v>20</v>
      </c>
      <c r="BK17" s="114"/>
      <c r="BL17" s="10"/>
      <c r="BM17" s="9"/>
      <c r="BN17" s="114">
        <v>21</v>
      </c>
      <c r="BO17" s="114"/>
      <c r="BP17" s="10"/>
      <c r="BQ17" s="9"/>
      <c r="BR17" s="11">
        <v>22</v>
      </c>
      <c r="BS17" s="11"/>
      <c r="BT17" s="10"/>
      <c r="BU17" s="9"/>
      <c r="BV17" s="114">
        <v>23</v>
      </c>
      <c r="BW17" s="114"/>
      <c r="BX17" s="12"/>
      <c r="BY17" s="39"/>
      <c r="CF17" s="1"/>
    </row>
    <row r="18" spans="1:84" ht="14.25" customHeight="1" x14ac:dyDescent="0.2">
      <c r="A18" s="38"/>
      <c r="B18" s="5"/>
      <c r="C18" s="78"/>
      <c r="D18" s="79"/>
      <c r="E18" s="80"/>
      <c r="F18" s="82"/>
      <c r="G18" s="14"/>
      <c r="H18" s="15"/>
      <c r="I18" s="15"/>
      <c r="J18" s="16"/>
      <c r="K18" s="111" t="s">
        <v>11</v>
      </c>
      <c r="L18" s="17"/>
      <c r="M18" s="15"/>
      <c r="N18" s="15"/>
      <c r="O18" s="15"/>
      <c r="P18" s="15"/>
      <c r="Q18" s="15"/>
      <c r="R18" s="15"/>
      <c r="S18" s="15"/>
      <c r="T18" s="15"/>
      <c r="U18" s="15"/>
      <c r="V18" s="15"/>
      <c r="W18" s="15"/>
      <c r="X18" s="15"/>
      <c r="Y18" s="15"/>
      <c r="Z18" s="15"/>
      <c r="AA18" s="15"/>
      <c r="AB18" s="15"/>
      <c r="AC18" s="15"/>
      <c r="AD18" s="15"/>
      <c r="AE18" s="15"/>
      <c r="AF18" s="18"/>
      <c r="AG18" s="15"/>
      <c r="AH18" s="15"/>
      <c r="AI18" s="15"/>
      <c r="AJ18" s="15"/>
      <c r="AK18" s="15"/>
      <c r="AL18" s="15"/>
      <c r="AM18" s="15"/>
      <c r="AN18" s="15"/>
      <c r="AO18" s="15"/>
      <c r="AP18" s="15"/>
      <c r="AQ18" s="15"/>
      <c r="AR18" s="19"/>
      <c r="AS18" s="19"/>
      <c r="AT18" s="19"/>
      <c r="AU18" s="19"/>
      <c r="AV18" s="19"/>
      <c r="AW18" s="19"/>
      <c r="AX18" s="111" t="s">
        <v>12</v>
      </c>
      <c r="AY18" s="73" t="s">
        <v>30</v>
      </c>
      <c r="AZ18" s="19"/>
      <c r="BA18" s="19"/>
      <c r="BB18" s="19"/>
      <c r="BC18" s="19"/>
      <c r="BD18" s="19"/>
      <c r="BE18" s="19"/>
      <c r="BF18" s="19"/>
      <c r="BG18" s="19"/>
      <c r="BH18" s="19"/>
      <c r="BI18" s="19"/>
      <c r="BJ18" s="19"/>
      <c r="BK18" s="19"/>
      <c r="BL18" s="19"/>
      <c r="BM18" s="19"/>
      <c r="BN18" s="19"/>
      <c r="BO18" s="19"/>
      <c r="BP18" s="19"/>
      <c r="BQ18" s="19"/>
      <c r="BR18" s="19"/>
      <c r="BS18" s="344" t="s">
        <v>31</v>
      </c>
      <c r="BT18" s="116"/>
      <c r="BU18" s="122" t="s">
        <v>25</v>
      </c>
      <c r="BV18" s="123"/>
      <c r="BW18" s="123"/>
      <c r="BX18" s="124"/>
      <c r="BY18" s="39"/>
      <c r="CF18" s="1"/>
    </row>
    <row r="19" spans="1:84" ht="14.25" customHeight="1" x14ac:dyDescent="0.2">
      <c r="A19" s="38"/>
      <c r="B19" s="5" t="s">
        <v>1</v>
      </c>
      <c r="C19" s="78" t="s">
        <v>0</v>
      </c>
      <c r="D19" s="79"/>
      <c r="E19" s="80"/>
      <c r="F19" s="82"/>
      <c r="G19" s="14"/>
      <c r="H19" s="15"/>
      <c r="I19" s="15"/>
      <c r="J19" s="16"/>
      <c r="K19" s="112"/>
      <c r="L19" s="17"/>
      <c r="M19" s="15"/>
      <c r="N19" s="15"/>
      <c r="O19" s="15"/>
      <c r="P19" s="15"/>
      <c r="Q19" s="15"/>
      <c r="R19" s="15"/>
      <c r="S19" s="15"/>
      <c r="T19" s="15"/>
      <c r="U19" s="15"/>
      <c r="V19" s="15"/>
      <c r="W19" s="15"/>
      <c r="X19" s="15"/>
      <c r="Y19" s="15"/>
      <c r="Z19" s="15"/>
      <c r="AA19" s="15"/>
      <c r="AB19" s="15"/>
      <c r="AC19" s="15"/>
      <c r="AD19" s="15"/>
      <c r="AE19" s="15"/>
      <c r="AF19" s="18"/>
      <c r="AG19" s="15"/>
      <c r="AH19" s="15"/>
      <c r="AI19" s="15"/>
      <c r="AJ19" s="15"/>
      <c r="AK19" s="15"/>
      <c r="AL19" s="15"/>
      <c r="AM19" s="15"/>
      <c r="AN19" s="15"/>
      <c r="AO19" s="15"/>
      <c r="AP19" s="15"/>
      <c r="AQ19" s="15"/>
      <c r="AR19" s="15"/>
      <c r="AS19" s="15"/>
      <c r="AT19" s="15"/>
      <c r="AU19" s="15"/>
      <c r="AV19" s="15"/>
      <c r="AW19" s="15"/>
      <c r="AX19" s="112"/>
      <c r="AY19" s="74"/>
      <c r="AZ19" s="15"/>
      <c r="BA19" s="15"/>
      <c r="BB19" s="15"/>
      <c r="BC19" s="15"/>
      <c r="BD19" s="15"/>
      <c r="BE19" s="15"/>
      <c r="BF19" s="15"/>
      <c r="BG19" s="15"/>
      <c r="BH19" s="15"/>
      <c r="BI19" s="15"/>
      <c r="BJ19" s="15"/>
      <c r="BK19" s="15"/>
      <c r="BL19" s="15"/>
      <c r="BM19" s="15"/>
      <c r="BN19" s="15"/>
      <c r="BO19" s="15"/>
      <c r="BP19" s="15"/>
      <c r="BQ19" s="15"/>
      <c r="BR19" s="15"/>
      <c r="BS19" s="119"/>
      <c r="BT19" s="118"/>
      <c r="BU19" s="125"/>
      <c r="BV19" s="126"/>
      <c r="BW19" s="126"/>
      <c r="BX19" s="127"/>
      <c r="BY19" s="39"/>
    </row>
    <row r="20" spans="1:84" ht="14.25" customHeight="1" x14ac:dyDescent="0.2">
      <c r="A20" s="38"/>
      <c r="B20" s="5"/>
      <c r="C20" s="6"/>
      <c r="D20" s="7"/>
      <c r="E20" s="6"/>
      <c r="F20" s="82"/>
      <c r="G20" s="14"/>
      <c r="H20" s="15"/>
      <c r="I20" s="15"/>
      <c r="J20" s="16"/>
      <c r="K20" s="112"/>
      <c r="L20" s="17"/>
      <c r="M20" s="15"/>
      <c r="N20" s="15"/>
      <c r="O20" s="15"/>
      <c r="P20" s="15"/>
      <c r="Q20" s="15"/>
      <c r="R20" s="15"/>
      <c r="S20" s="15"/>
      <c r="T20" s="15"/>
      <c r="U20" s="15"/>
      <c r="V20" s="15"/>
      <c r="W20" s="15"/>
      <c r="X20" s="15"/>
      <c r="Y20" s="15"/>
      <c r="Z20" s="15"/>
      <c r="AA20" s="15"/>
      <c r="AB20" s="15"/>
      <c r="AC20" s="15"/>
      <c r="AD20" s="15"/>
      <c r="AE20" s="15"/>
      <c r="AF20" s="18"/>
      <c r="AG20" s="15"/>
      <c r="AH20" s="15"/>
      <c r="AI20" s="15"/>
      <c r="AJ20" s="15"/>
      <c r="AK20" s="15"/>
      <c r="AL20" s="15"/>
      <c r="AM20" s="15"/>
      <c r="AN20" s="15"/>
      <c r="AO20" s="15"/>
      <c r="AP20" s="15"/>
      <c r="AQ20" s="15"/>
      <c r="AR20" s="15"/>
      <c r="AS20" s="15"/>
      <c r="AT20" s="15"/>
      <c r="AU20" s="15"/>
      <c r="AV20" s="15"/>
      <c r="AW20" s="15"/>
      <c r="AX20" s="112"/>
      <c r="AY20" s="74"/>
      <c r="AZ20" s="15"/>
      <c r="BA20" s="15"/>
      <c r="BB20" s="15"/>
      <c r="BC20" s="15"/>
      <c r="BD20" s="15"/>
      <c r="BE20" s="15"/>
      <c r="BF20" s="15"/>
      <c r="BG20" s="15"/>
      <c r="BH20" s="15"/>
      <c r="BI20" s="15"/>
      <c r="BJ20" s="15"/>
      <c r="BK20" s="15"/>
      <c r="BL20" s="15"/>
      <c r="BM20" s="15"/>
      <c r="BN20" s="15"/>
      <c r="BO20" s="15"/>
      <c r="BP20" s="15"/>
      <c r="BQ20" s="15"/>
      <c r="BR20" s="15"/>
      <c r="BS20" s="119"/>
      <c r="BT20" s="118"/>
      <c r="BU20" s="125"/>
      <c r="BV20" s="126"/>
      <c r="BW20" s="126"/>
      <c r="BX20" s="127"/>
      <c r="BY20" s="39"/>
    </row>
    <row r="21" spans="1:84" ht="14.25" customHeight="1" x14ac:dyDescent="0.2">
      <c r="A21" s="38"/>
      <c r="B21" s="5"/>
      <c r="C21" s="78" t="s">
        <v>7</v>
      </c>
      <c r="D21" s="79"/>
      <c r="E21" s="80"/>
      <c r="F21" s="83"/>
      <c r="G21" s="14"/>
      <c r="H21" s="15"/>
      <c r="I21" s="15"/>
      <c r="J21" s="15"/>
      <c r="K21" s="112"/>
      <c r="L21" s="17"/>
      <c r="M21" s="15"/>
      <c r="N21" s="15"/>
      <c r="O21" s="15"/>
      <c r="P21" s="15"/>
      <c r="Q21" s="15"/>
      <c r="R21" s="15"/>
      <c r="S21" s="15"/>
      <c r="T21" s="15"/>
      <c r="U21" s="15"/>
      <c r="V21" s="15"/>
      <c r="W21" s="15"/>
      <c r="X21" s="15"/>
      <c r="Y21" s="15"/>
      <c r="Z21" s="15"/>
      <c r="AA21" s="15"/>
      <c r="AB21" s="15"/>
      <c r="AC21" s="15"/>
      <c r="AD21" s="15"/>
      <c r="AE21" s="15"/>
      <c r="AF21" s="18"/>
      <c r="AG21" s="15"/>
      <c r="AH21" s="15"/>
      <c r="AI21" s="15"/>
      <c r="AJ21" s="15"/>
      <c r="AK21" s="15"/>
      <c r="AL21" s="15"/>
      <c r="AM21" s="15"/>
      <c r="AN21" s="15"/>
      <c r="AO21" s="15"/>
      <c r="AP21" s="15"/>
      <c r="AQ21" s="15"/>
      <c r="AR21" s="15"/>
      <c r="AS21" s="15"/>
      <c r="AT21" s="15"/>
      <c r="AU21" s="15"/>
      <c r="AV21" s="15"/>
      <c r="AW21" s="15"/>
      <c r="AX21" s="112"/>
      <c r="AY21" s="74"/>
      <c r="AZ21" s="15"/>
      <c r="BA21" s="15"/>
      <c r="BB21" s="15"/>
      <c r="BC21" s="15"/>
      <c r="BD21" s="15"/>
      <c r="BE21" s="15"/>
      <c r="BF21" s="15"/>
      <c r="BG21" s="15"/>
      <c r="BH21" s="15"/>
      <c r="BI21" s="15"/>
      <c r="BJ21" s="15"/>
      <c r="BK21" s="15"/>
      <c r="BL21" s="15"/>
      <c r="BM21" s="15"/>
      <c r="BN21" s="15"/>
      <c r="BO21" s="15"/>
      <c r="BP21" s="15"/>
      <c r="BQ21" s="15"/>
      <c r="BR21" s="15"/>
      <c r="BS21" s="119"/>
      <c r="BT21" s="118"/>
      <c r="BU21" s="125"/>
      <c r="BV21" s="126"/>
      <c r="BW21" s="126"/>
      <c r="BX21" s="127"/>
      <c r="BY21" s="39"/>
    </row>
    <row r="22" spans="1:84" ht="14.25" customHeight="1" x14ac:dyDescent="0.2">
      <c r="A22" s="38"/>
      <c r="B22" s="5" t="s">
        <v>3</v>
      </c>
      <c r="C22" s="6"/>
      <c r="D22" s="7"/>
      <c r="E22" s="6"/>
      <c r="F22" s="82" t="s">
        <v>4</v>
      </c>
      <c r="G22" s="21"/>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3"/>
      <c r="AG22" s="22"/>
      <c r="AH22" s="22"/>
      <c r="AI22" s="22"/>
      <c r="AJ22" s="22"/>
      <c r="AK22" s="22"/>
      <c r="AL22" s="22"/>
      <c r="AM22" s="22"/>
      <c r="AN22" s="22"/>
      <c r="AO22" s="22"/>
      <c r="AP22" s="22"/>
      <c r="AQ22" s="22"/>
      <c r="AR22" s="22"/>
      <c r="AS22" s="22"/>
      <c r="AT22" s="22"/>
      <c r="AU22" s="22"/>
      <c r="AV22" s="22"/>
      <c r="AW22" s="22"/>
      <c r="AX22" s="22"/>
      <c r="AY22" s="74"/>
      <c r="AZ22" s="22"/>
      <c r="BA22" s="22"/>
      <c r="BB22" s="22"/>
      <c r="BC22" s="22"/>
      <c r="BD22" s="22"/>
      <c r="BE22" s="22"/>
      <c r="BF22" s="22"/>
      <c r="BG22" s="22"/>
      <c r="BH22" s="22"/>
      <c r="BI22" s="22"/>
      <c r="BJ22" s="22"/>
      <c r="BK22" s="22"/>
      <c r="BL22" s="22"/>
      <c r="BM22" s="22"/>
      <c r="BN22" s="22"/>
      <c r="BO22" s="22"/>
      <c r="BP22" s="22"/>
      <c r="BQ22" s="22"/>
      <c r="BR22" s="22"/>
      <c r="BS22" s="119"/>
      <c r="BT22" s="118"/>
      <c r="BU22" s="125"/>
      <c r="BV22" s="126"/>
      <c r="BW22" s="126"/>
      <c r="BX22" s="127"/>
      <c r="BY22" s="39"/>
    </row>
    <row r="23" spans="1:84" ht="14.25" customHeight="1" x14ac:dyDescent="0.2">
      <c r="A23" s="38"/>
      <c r="B23" s="36" t="s">
        <v>5</v>
      </c>
      <c r="C23" s="78" t="s">
        <v>2</v>
      </c>
      <c r="D23" s="79"/>
      <c r="E23" s="80"/>
      <c r="F23" s="82"/>
      <c r="G23" s="14"/>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8"/>
      <c r="AG23" s="15"/>
      <c r="AH23" s="15"/>
      <c r="AI23" s="15"/>
      <c r="AJ23" s="15"/>
      <c r="AK23" s="15"/>
      <c r="AL23" s="15"/>
      <c r="AM23" s="15"/>
      <c r="AN23" s="15"/>
      <c r="AO23" s="15"/>
      <c r="AP23" s="15"/>
      <c r="AQ23" s="15"/>
      <c r="AR23" s="15"/>
      <c r="AS23" s="15"/>
      <c r="AT23" s="15"/>
      <c r="AU23" s="15"/>
      <c r="AV23" s="15"/>
      <c r="AW23" s="15"/>
      <c r="AX23" s="15"/>
      <c r="AY23" s="74"/>
      <c r="AZ23" s="15"/>
      <c r="BA23" s="15"/>
      <c r="BB23" s="15"/>
      <c r="BC23" s="15"/>
      <c r="BD23" s="15"/>
      <c r="BE23" s="15"/>
      <c r="BF23" s="15"/>
      <c r="BG23" s="15"/>
      <c r="BH23" s="15"/>
      <c r="BI23" s="15"/>
      <c r="BJ23" s="15"/>
      <c r="BK23" s="15"/>
      <c r="BL23" s="15"/>
      <c r="BM23" s="15"/>
      <c r="BN23" s="15"/>
      <c r="BO23" s="15"/>
      <c r="BP23" s="15"/>
      <c r="BQ23" s="15"/>
      <c r="BR23" s="15"/>
      <c r="BS23" s="119"/>
      <c r="BT23" s="118"/>
      <c r="BU23" s="125"/>
      <c r="BV23" s="126"/>
      <c r="BW23" s="126"/>
      <c r="BX23" s="127"/>
      <c r="BY23" s="39"/>
    </row>
    <row r="24" spans="1:84" ht="14.25" customHeight="1" x14ac:dyDescent="0.2">
      <c r="A24" s="38"/>
      <c r="B24" s="5"/>
      <c r="C24" s="78"/>
      <c r="D24" s="79"/>
      <c r="E24" s="80"/>
      <c r="F24" s="82"/>
      <c r="G24" s="14"/>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8"/>
      <c r="AG24" s="15"/>
      <c r="AH24" s="15"/>
      <c r="AI24" s="15"/>
      <c r="AJ24" s="15"/>
      <c r="AK24" s="15"/>
      <c r="AL24" s="15"/>
      <c r="AM24" s="15"/>
      <c r="AN24" s="15"/>
      <c r="AO24" s="15"/>
      <c r="AP24" s="15"/>
      <c r="AQ24" s="15"/>
      <c r="AR24" s="15"/>
      <c r="AS24" s="15"/>
      <c r="AT24" s="15"/>
      <c r="AU24" s="15"/>
      <c r="AV24" s="15"/>
      <c r="AW24" s="15"/>
      <c r="AX24" s="15"/>
      <c r="AY24" s="74"/>
      <c r="AZ24" s="15"/>
      <c r="BA24" s="15"/>
      <c r="BB24" s="15"/>
      <c r="BC24" s="15"/>
      <c r="BD24" s="15"/>
      <c r="BE24" s="15"/>
      <c r="BF24" s="15"/>
      <c r="BG24" s="15"/>
      <c r="BH24" s="15"/>
      <c r="BI24" s="15"/>
      <c r="BJ24" s="15"/>
      <c r="BK24" s="15"/>
      <c r="BL24" s="15"/>
      <c r="BM24" s="15"/>
      <c r="BN24" s="15"/>
      <c r="BO24" s="15"/>
      <c r="BP24" s="15"/>
      <c r="BQ24" s="15"/>
      <c r="BR24" s="15"/>
      <c r="BS24" s="119"/>
      <c r="BT24" s="118"/>
      <c r="BU24" s="125"/>
      <c r="BV24" s="126"/>
      <c r="BW24" s="126"/>
      <c r="BX24" s="127"/>
      <c r="BY24" s="39"/>
    </row>
    <row r="25" spans="1:84" ht="14.25" customHeight="1" x14ac:dyDescent="0.2">
      <c r="A25" s="38"/>
      <c r="B25" s="37" t="s">
        <v>6</v>
      </c>
      <c r="C25" s="8"/>
      <c r="D25" s="8"/>
      <c r="E25" s="8"/>
      <c r="F25" s="84"/>
      <c r="G25" s="25"/>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7"/>
      <c r="AG25" s="26"/>
      <c r="AH25" s="26"/>
      <c r="AI25" s="26"/>
      <c r="AJ25" s="26"/>
      <c r="AK25" s="26"/>
      <c r="AL25" s="26"/>
      <c r="AM25" s="26"/>
      <c r="AN25" s="26"/>
      <c r="AO25" s="26"/>
      <c r="AP25" s="26"/>
      <c r="AQ25" s="26"/>
      <c r="AR25" s="26"/>
      <c r="AS25" s="26"/>
      <c r="AT25" s="26"/>
      <c r="AU25" s="26"/>
      <c r="AV25" s="26"/>
      <c r="AW25" s="26"/>
      <c r="AX25" s="26"/>
      <c r="AY25" s="75"/>
      <c r="AZ25" s="26"/>
      <c r="BA25" s="26"/>
      <c r="BB25" s="26"/>
      <c r="BC25" s="26"/>
      <c r="BD25" s="26"/>
      <c r="BE25" s="26"/>
      <c r="BF25" s="26"/>
      <c r="BG25" s="26"/>
      <c r="BH25" s="26"/>
      <c r="BI25" s="26"/>
      <c r="BJ25" s="26"/>
      <c r="BK25" s="26"/>
      <c r="BL25" s="26"/>
      <c r="BM25" s="26"/>
      <c r="BN25" s="26"/>
      <c r="BO25" s="26"/>
      <c r="BP25" s="26"/>
      <c r="BQ25" s="26"/>
      <c r="BR25" s="26"/>
      <c r="BS25" s="120"/>
      <c r="BT25" s="121"/>
      <c r="BU25" s="128"/>
      <c r="BV25" s="129"/>
      <c r="BW25" s="129"/>
      <c r="BX25" s="130"/>
      <c r="BY25" s="39"/>
    </row>
    <row r="26" spans="1:84" ht="14.25" customHeight="1" x14ac:dyDescent="0.25">
      <c r="A26" s="38"/>
      <c r="B26" s="4"/>
      <c r="C26" s="3"/>
      <c r="D26" s="3"/>
      <c r="E26" s="3"/>
      <c r="F26" s="81" t="s">
        <v>16</v>
      </c>
      <c r="G26" s="177">
        <v>6</v>
      </c>
      <c r="H26" s="178"/>
      <c r="I26" s="179"/>
      <c r="J26" s="180">
        <v>7</v>
      </c>
      <c r="K26" s="180"/>
      <c r="L26" s="181"/>
      <c r="M26" s="181"/>
      <c r="N26" s="180">
        <v>8</v>
      </c>
      <c r="O26" s="180"/>
      <c r="P26" s="181"/>
      <c r="Q26" s="178"/>
      <c r="R26" s="180">
        <v>9</v>
      </c>
      <c r="S26" s="180"/>
      <c r="T26" s="182"/>
      <c r="U26" s="183"/>
      <c r="V26" s="180">
        <v>10</v>
      </c>
      <c r="W26" s="180"/>
      <c r="X26" s="184"/>
      <c r="Y26" s="183"/>
      <c r="Z26" s="180">
        <v>11</v>
      </c>
      <c r="AA26" s="180"/>
      <c r="AB26" s="184"/>
      <c r="AC26" s="188"/>
      <c r="AD26" s="180">
        <v>12</v>
      </c>
      <c r="AE26" s="180"/>
      <c r="AF26" s="187"/>
      <c r="AG26" s="188"/>
      <c r="AH26" s="180">
        <v>13</v>
      </c>
      <c r="AI26" s="180"/>
      <c r="AJ26" s="187"/>
      <c r="AK26" s="188"/>
      <c r="AL26" s="180">
        <v>14</v>
      </c>
      <c r="AM26" s="180"/>
      <c r="AN26" s="184"/>
      <c r="AO26" s="342"/>
      <c r="AP26" s="180">
        <v>15</v>
      </c>
      <c r="AQ26" s="180"/>
      <c r="AR26" s="184"/>
      <c r="AS26" s="9"/>
      <c r="AT26" s="114">
        <v>16</v>
      </c>
      <c r="AU26" s="114"/>
      <c r="AV26" s="10"/>
      <c r="AW26" s="9"/>
      <c r="AX26" s="114">
        <v>17</v>
      </c>
      <c r="AY26" s="114"/>
      <c r="AZ26" s="10"/>
      <c r="BA26" s="9"/>
      <c r="BB26" s="114">
        <v>18</v>
      </c>
      <c r="BC26" s="114"/>
      <c r="BD26" s="10"/>
      <c r="BE26" s="9"/>
      <c r="BF26" s="114">
        <v>19</v>
      </c>
      <c r="BG26" s="114"/>
      <c r="BH26" s="10"/>
      <c r="BI26" s="9"/>
      <c r="BJ26" s="114">
        <v>20</v>
      </c>
      <c r="BK26" s="114"/>
      <c r="BL26" s="10"/>
      <c r="BM26" s="9"/>
      <c r="BN26" s="114">
        <v>21</v>
      </c>
      <c r="BO26" s="114"/>
      <c r="BP26" s="10"/>
      <c r="BQ26" s="9"/>
      <c r="BR26" s="11">
        <v>22</v>
      </c>
      <c r="BS26" s="11"/>
      <c r="BT26" s="10"/>
      <c r="BU26" s="9"/>
      <c r="BV26" s="114">
        <v>23</v>
      </c>
      <c r="BW26" s="114"/>
      <c r="BX26" s="12"/>
      <c r="BY26" s="39"/>
    </row>
    <row r="27" spans="1:84" ht="14.25" customHeight="1" x14ac:dyDescent="0.2">
      <c r="A27" s="38"/>
      <c r="B27" s="5"/>
      <c r="C27" s="78"/>
      <c r="D27" s="79"/>
      <c r="E27" s="80"/>
      <c r="F27" s="82"/>
      <c r="G27" s="14"/>
      <c r="H27" s="15"/>
      <c r="I27" s="15"/>
      <c r="J27" s="16"/>
      <c r="K27" s="111" t="s">
        <v>11</v>
      </c>
      <c r="L27" s="17"/>
      <c r="M27" s="15"/>
      <c r="N27" s="15"/>
      <c r="O27" s="15"/>
      <c r="P27" s="15"/>
      <c r="Q27" s="15"/>
      <c r="R27" s="15"/>
      <c r="S27" s="15"/>
      <c r="T27" s="15"/>
      <c r="U27" s="15"/>
      <c r="V27" s="15"/>
      <c r="W27" s="15"/>
      <c r="X27" s="15"/>
      <c r="Y27" s="15"/>
      <c r="Z27" s="15"/>
      <c r="AA27" s="15"/>
      <c r="AB27" s="15"/>
      <c r="AC27" s="15"/>
      <c r="AD27" s="15"/>
      <c r="AE27" s="15"/>
      <c r="AF27" s="18"/>
      <c r="AG27" s="15"/>
      <c r="AH27" s="15"/>
      <c r="AI27" s="15"/>
      <c r="AJ27" s="15"/>
      <c r="AK27" s="15"/>
      <c r="AL27" s="15"/>
      <c r="AM27" s="15"/>
      <c r="AN27" s="15"/>
      <c r="AO27" s="15"/>
      <c r="AP27" s="15"/>
      <c r="AQ27" s="15"/>
      <c r="AR27" s="19"/>
      <c r="AS27" s="19"/>
      <c r="AT27" s="19"/>
      <c r="AU27" s="19"/>
      <c r="AV27" s="19"/>
      <c r="AW27" s="19"/>
      <c r="AX27" s="111" t="s">
        <v>12</v>
      </c>
      <c r="AY27" s="73" t="s">
        <v>30</v>
      </c>
      <c r="AZ27" s="19"/>
      <c r="BA27" s="19"/>
      <c r="BB27" s="19"/>
      <c r="BC27" s="19"/>
      <c r="BD27" s="19"/>
      <c r="BE27" s="19"/>
      <c r="BF27" s="19"/>
      <c r="BG27" s="19"/>
      <c r="BH27" s="19"/>
      <c r="BI27" s="19"/>
      <c r="BJ27" s="19"/>
      <c r="BK27" s="19"/>
      <c r="BL27" s="19"/>
      <c r="BM27" s="19"/>
      <c r="BN27" s="19"/>
      <c r="BO27" s="19"/>
      <c r="BP27" s="19"/>
      <c r="BQ27" s="19"/>
      <c r="BR27" s="19"/>
      <c r="BS27" s="344" t="s">
        <v>31</v>
      </c>
      <c r="BT27" s="116"/>
      <c r="BU27" s="122" t="s">
        <v>25</v>
      </c>
      <c r="BV27" s="123"/>
      <c r="BW27" s="123"/>
      <c r="BX27" s="124"/>
      <c r="BY27" s="39"/>
    </row>
    <row r="28" spans="1:84" ht="14.25" customHeight="1" x14ac:dyDescent="0.2">
      <c r="A28" s="38"/>
      <c r="B28" s="5" t="s">
        <v>1</v>
      </c>
      <c r="C28" s="78" t="s">
        <v>0</v>
      </c>
      <c r="D28" s="79"/>
      <c r="E28" s="80"/>
      <c r="F28" s="82"/>
      <c r="G28" s="14"/>
      <c r="H28" s="15"/>
      <c r="I28" s="15"/>
      <c r="J28" s="16"/>
      <c r="K28" s="112"/>
      <c r="L28" s="17"/>
      <c r="M28" s="15"/>
      <c r="N28" s="15"/>
      <c r="O28" s="15"/>
      <c r="P28" s="15"/>
      <c r="Q28" s="15"/>
      <c r="R28" s="15"/>
      <c r="S28" s="15"/>
      <c r="T28" s="15"/>
      <c r="U28" s="15"/>
      <c r="V28" s="15"/>
      <c r="W28" s="15"/>
      <c r="X28" s="15"/>
      <c r="Y28" s="15"/>
      <c r="Z28" s="15"/>
      <c r="AA28" s="15"/>
      <c r="AB28" s="15"/>
      <c r="AC28" s="15"/>
      <c r="AD28" s="15"/>
      <c r="AE28" s="15"/>
      <c r="AF28" s="35"/>
      <c r="AG28" s="15"/>
      <c r="AH28" s="15"/>
      <c r="AI28" s="15"/>
      <c r="AJ28" s="15"/>
      <c r="AK28" s="15"/>
      <c r="AL28" s="15"/>
      <c r="AM28" s="15"/>
      <c r="AN28" s="15"/>
      <c r="AO28" s="15"/>
      <c r="AP28" s="15"/>
      <c r="AQ28" s="15"/>
      <c r="AR28" s="15"/>
      <c r="AS28" s="15"/>
      <c r="AT28" s="15"/>
      <c r="AU28" s="15"/>
      <c r="AV28" s="15"/>
      <c r="AW28" s="15"/>
      <c r="AX28" s="112"/>
      <c r="AY28" s="74"/>
      <c r="AZ28" s="15"/>
      <c r="BA28" s="15"/>
      <c r="BB28" s="15"/>
      <c r="BC28" s="15"/>
      <c r="BD28" s="15"/>
      <c r="BE28" s="15"/>
      <c r="BF28" s="15"/>
      <c r="BG28" s="15"/>
      <c r="BH28" s="15"/>
      <c r="BI28" s="15"/>
      <c r="BJ28" s="15"/>
      <c r="BK28" s="15"/>
      <c r="BL28" s="15"/>
      <c r="BM28" s="15"/>
      <c r="BN28" s="15"/>
      <c r="BO28" s="15"/>
      <c r="BP28" s="15"/>
      <c r="BQ28" s="15"/>
      <c r="BR28" s="15"/>
      <c r="BS28" s="119"/>
      <c r="BT28" s="118"/>
      <c r="BU28" s="125"/>
      <c r="BV28" s="126"/>
      <c r="BW28" s="126"/>
      <c r="BX28" s="127"/>
      <c r="BY28" s="39"/>
    </row>
    <row r="29" spans="1:84" ht="14.25" customHeight="1" x14ac:dyDescent="0.2">
      <c r="A29" s="38"/>
      <c r="B29" s="5"/>
      <c r="C29" s="6"/>
      <c r="D29" s="7"/>
      <c r="E29" s="6"/>
      <c r="F29" s="82"/>
      <c r="G29" s="14"/>
      <c r="H29" s="15"/>
      <c r="I29" s="15"/>
      <c r="J29" s="16"/>
      <c r="K29" s="112"/>
      <c r="L29" s="17"/>
      <c r="M29" s="15"/>
      <c r="N29" s="15"/>
      <c r="O29" s="15"/>
      <c r="P29" s="15"/>
      <c r="Q29" s="15"/>
      <c r="R29" s="15"/>
      <c r="S29" s="15"/>
      <c r="T29" s="15"/>
      <c r="U29" s="15"/>
      <c r="V29" s="15"/>
      <c r="W29" s="15"/>
      <c r="X29" s="15"/>
      <c r="Y29" s="15"/>
      <c r="Z29" s="15"/>
      <c r="AA29" s="15"/>
      <c r="AB29" s="15"/>
      <c r="AC29" s="15"/>
      <c r="AD29" s="15"/>
      <c r="AE29" s="15"/>
      <c r="AF29" s="18"/>
      <c r="AG29" s="15"/>
      <c r="AH29" s="15"/>
      <c r="AI29" s="15"/>
      <c r="AJ29" s="15"/>
      <c r="AK29" s="15"/>
      <c r="AL29" s="15"/>
      <c r="AM29" s="15"/>
      <c r="AN29" s="15"/>
      <c r="AO29" s="15"/>
      <c r="AP29" s="15"/>
      <c r="AQ29" s="15"/>
      <c r="AR29" s="15"/>
      <c r="AS29" s="15"/>
      <c r="AT29" s="15"/>
      <c r="AU29" s="15"/>
      <c r="AV29" s="15"/>
      <c r="AW29" s="15"/>
      <c r="AX29" s="112"/>
      <c r="AY29" s="74"/>
      <c r="AZ29" s="15"/>
      <c r="BA29" s="15"/>
      <c r="BB29" s="15"/>
      <c r="BC29" s="15"/>
      <c r="BD29" s="15"/>
      <c r="BE29" s="15"/>
      <c r="BF29" s="15"/>
      <c r="BG29" s="15"/>
      <c r="BH29" s="15"/>
      <c r="BI29" s="15"/>
      <c r="BJ29" s="15"/>
      <c r="BK29" s="15"/>
      <c r="BL29" s="15"/>
      <c r="BM29" s="15"/>
      <c r="BN29" s="15"/>
      <c r="BO29" s="15"/>
      <c r="BP29" s="15"/>
      <c r="BQ29" s="15"/>
      <c r="BR29" s="15"/>
      <c r="BS29" s="119"/>
      <c r="BT29" s="118"/>
      <c r="BU29" s="125"/>
      <c r="BV29" s="126"/>
      <c r="BW29" s="126"/>
      <c r="BX29" s="127"/>
      <c r="BY29" s="39"/>
    </row>
    <row r="30" spans="1:84" ht="14.25" customHeight="1" x14ac:dyDescent="0.2">
      <c r="A30" s="38"/>
      <c r="B30" s="5"/>
      <c r="C30" s="78" t="s">
        <v>7</v>
      </c>
      <c r="D30" s="79"/>
      <c r="E30" s="80"/>
      <c r="F30" s="83"/>
      <c r="G30" s="14"/>
      <c r="H30" s="15"/>
      <c r="I30" s="15"/>
      <c r="J30" s="15"/>
      <c r="K30" s="112"/>
      <c r="L30" s="17"/>
      <c r="M30" s="15"/>
      <c r="N30" s="15"/>
      <c r="O30" s="15"/>
      <c r="P30" s="15"/>
      <c r="Q30" s="15"/>
      <c r="R30" s="15"/>
      <c r="S30" s="15"/>
      <c r="T30" s="15"/>
      <c r="U30" s="15"/>
      <c r="V30" s="15"/>
      <c r="W30" s="15"/>
      <c r="X30" s="15"/>
      <c r="Y30" s="15"/>
      <c r="Z30" s="15"/>
      <c r="AA30" s="15"/>
      <c r="AB30" s="15"/>
      <c r="AC30" s="15"/>
      <c r="AD30" s="15"/>
      <c r="AE30" s="15"/>
      <c r="AF30" s="18"/>
      <c r="AG30" s="15"/>
      <c r="AH30" s="15"/>
      <c r="AI30" s="15"/>
      <c r="AJ30" s="15"/>
      <c r="AK30" s="15"/>
      <c r="AL30" s="15"/>
      <c r="AM30" s="15"/>
      <c r="AN30" s="15"/>
      <c r="AO30" s="15"/>
      <c r="AP30" s="15"/>
      <c r="AQ30" s="15"/>
      <c r="AR30" s="15"/>
      <c r="AS30" s="15"/>
      <c r="AT30" s="15"/>
      <c r="AU30" s="15"/>
      <c r="AV30" s="15"/>
      <c r="AW30" s="15"/>
      <c r="AX30" s="112"/>
      <c r="AY30" s="74"/>
      <c r="AZ30" s="15"/>
      <c r="BA30" s="15"/>
      <c r="BB30" s="15"/>
      <c r="BC30" s="15"/>
      <c r="BD30" s="15"/>
      <c r="BE30" s="15"/>
      <c r="BF30" s="15"/>
      <c r="BG30" s="15"/>
      <c r="BH30" s="15"/>
      <c r="BI30" s="15"/>
      <c r="BJ30" s="15"/>
      <c r="BK30" s="15"/>
      <c r="BL30" s="15"/>
      <c r="BM30" s="15"/>
      <c r="BN30" s="15"/>
      <c r="BO30" s="15"/>
      <c r="BP30" s="15"/>
      <c r="BQ30" s="15"/>
      <c r="BR30" s="15"/>
      <c r="BS30" s="119"/>
      <c r="BT30" s="118"/>
      <c r="BU30" s="125"/>
      <c r="BV30" s="126"/>
      <c r="BW30" s="126"/>
      <c r="BX30" s="127"/>
      <c r="BY30" s="39"/>
    </row>
    <row r="31" spans="1:84" ht="14.25" customHeight="1" x14ac:dyDescent="0.2">
      <c r="A31" s="38"/>
      <c r="B31" s="5" t="s">
        <v>3</v>
      </c>
      <c r="C31" s="6"/>
      <c r="D31" s="7"/>
      <c r="E31" s="6"/>
      <c r="F31" s="82" t="s">
        <v>4</v>
      </c>
      <c r="G31" s="21"/>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3"/>
      <c r="AG31" s="22"/>
      <c r="AH31" s="22"/>
      <c r="AI31" s="22"/>
      <c r="AJ31" s="22"/>
      <c r="AK31" s="22"/>
      <c r="AL31" s="22"/>
      <c r="AM31" s="22"/>
      <c r="AN31" s="22"/>
      <c r="AO31" s="22"/>
      <c r="AP31" s="22"/>
      <c r="AQ31" s="22"/>
      <c r="AR31" s="22"/>
      <c r="AS31" s="22"/>
      <c r="AT31" s="22"/>
      <c r="AU31" s="22"/>
      <c r="AV31" s="22"/>
      <c r="AW31" s="22"/>
      <c r="AX31" s="22"/>
      <c r="AY31" s="74"/>
      <c r="AZ31" s="22"/>
      <c r="BA31" s="22"/>
      <c r="BB31" s="22"/>
      <c r="BC31" s="22"/>
      <c r="BD31" s="22"/>
      <c r="BE31" s="22"/>
      <c r="BF31" s="22"/>
      <c r="BG31" s="22"/>
      <c r="BH31" s="22"/>
      <c r="BI31" s="22"/>
      <c r="BJ31" s="22"/>
      <c r="BK31" s="22"/>
      <c r="BL31" s="22"/>
      <c r="BM31" s="22"/>
      <c r="BN31" s="22"/>
      <c r="BO31" s="22"/>
      <c r="BP31" s="22"/>
      <c r="BQ31" s="22"/>
      <c r="BR31" s="22"/>
      <c r="BS31" s="119"/>
      <c r="BT31" s="118"/>
      <c r="BU31" s="125"/>
      <c r="BV31" s="126"/>
      <c r="BW31" s="126"/>
      <c r="BX31" s="127"/>
      <c r="BY31" s="39"/>
    </row>
    <row r="32" spans="1:84" ht="14.25" customHeight="1" x14ac:dyDescent="0.2">
      <c r="A32" s="38"/>
      <c r="B32" s="36" t="s">
        <v>5</v>
      </c>
      <c r="C32" s="78" t="s">
        <v>2</v>
      </c>
      <c r="D32" s="79"/>
      <c r="E32" s="80"/>
      <c r="F32" s="82"/>
      <c r="G32" s="14"/>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8"/>
      <c r="AG32" s="15"/>
      <c r="AH32" s="15"/>
      <c r="AI32" s="15"/>
      <c r="AJ32" s="15"/>
      <c r="AK32" s="15"/>
      <c r="AL32" s="15"/>
      <c r="AM32" s="15"/>
      <c r="AN32" s="15"/>
      <c r="AO32" s="15"/>
      <c r="AP32" s="15"/>
      <c r="AQ32" s="15"/>
      <c r="AR32" s="15"/>
      <c r="AS32" s="15"/>
      <c r="AT32" s="15"/>
      <c r="AU32" s="15"/>
      <c r="AV32" s="15"/>
      <c r="AW32" s="15"/>
      <c r="AX32" s="15"/>
      <c r="AY32" s="74"/>
      <c r="AZ32" s="15"/>
      <c r="BA32" s="15"/>
      <c r="BB32" s="15"/>
      <c r="BC32" s="15"/>
      <c r="BD32" s="15"/>
      <c r="BE32" s="15"/>
      <c r="BF32" s="15"/>
      <c r="BG32" s="15"/>
      <c r="BH32" s="15"/>
      <c r="BI32" s="15"/>
      <c r="BJ32" s="15"/>
      <c r="BK32" s="15"/>
      <c r="BL32" s="15"/>
      <c r="BM32" s="15"/>
      <c r="BN32" s="15"/>
      <c r="BO32" s="15"/>
      <c r="BP32" s="15"/>
      <c r="BQ32" s="15"/>
      <c r="BR32" s="15"/>
      <c r="BS32" s="119"/>
      <c r="BT32" s="118"/>
      <c r="BU32" s="125"/>
      <c r="BV32" s="126"/>
      <c r="BW32" s="126"/>
      <c r="BX32" s="127"/>
      <c r="BY32" s="39"/>
    </row>
    <row r="33" spans="1:82" ht="14.25" customHeight="1" x14ac:dyDescent="0.2">
      <c r="A33" s="38"/>
      <c r="B33" s="5"/>
      <c r="C33" s="78"/>
      <c r="D33" s="79"/>
      <c r="E33" s="80"/>
      <c r="F33" s="82"/>
      <c r="G33" s="14"/>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8"/>
      <c r="AG33" s="15"/>
      <c r="AH33" s="15"/>
      <c r="AI33" s="15"/>
      <c r="AJ33" s="15"/>
      <c r="AK33" s="15"/>
      <c r="AL33" s="15"/>
      <c r="AM33" s="15"/>
      <c r="AN33" s="15"/>
      <c r="AO33" s="15"/>
      <c r="AP33" s="15"/>
      <c r="AQ33" s="15"/>
      <c r="AR33" s="15"/>
      <c r="AS33" s="15"/>
      <c r="AT33" s="15"/>
      <c r="AU33" s="15"/>
      <c r="AV33" s="15"/>
      <c r="AW33" s="15"/>
      <c r="AX33" s="15"/>
      <c r="AY33" s="74"/>
      <c r="AZ33" s="15"/>
      <c r="BA33" s="15"/>
      <c r="BB33" s="15"/>
      <c r="BC33" s="15"/>
      <c r="BD33" s="15"/>
      <c r="BE33" s="15"/>
      <c r="BF33" s="15"/>
      <c r="BG33" s="15"/>
      <c r="BH33" s="15"/>
      <c r="BI33" s="15"/>
      <c r="BJ33" s="15"/>
      <c r="BK33" s="15"/>
      <c r="BL33" s="15"/>
      <c r="BM33" s="15"/>
      <c r="BN33" s="15"/>
      <c r="BO33" s="15"/>
      <c r="BP33" s="15"/>
      <c r="BQ33" s="15"/>
      <c r="BR33" s="15"/>
      <c r="BS33" s="119"/>
      <c r="BT33" s="118"/>
      <c r="BU33" s="125"/>
      <c r="BV33" s="126"/>
      <c r="BW33" s="126"/>
      <c r="BX33" s="127"/>
      <c r="BY33" s="39"/>
    </row>
    <row r="34" spans="1:82" ht="14.25" customHeight="1" x14ac:dyDescent="0.2">
      <c r="A34" s="38"/>
      <c r="B34" s="37" t="s">
        <v>6</v>
      </c>
      <c r="C34" s="8"/>
      <c r="D34" s="8"/>
      <c r="E34" s="8"/>
      <c r="F34" s="84"/>
      <c r="G34" s="25"/>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7"/>
      <c r="AG34" s="26"/>
      <c r="AH34" s="26"/>
      <c r="AI34" s="26"/>
      <c r="AJ34" s="26"/>
      <c r="AK34" s="26"/>
      <c r="AL34" s="26"/>
      <c r="AM34" s="26"/>
      <c r="AN34" s="26"/>
      <c r="AO34" s="26"/>
      <c r="AP34" s="26"/>
      <c r="AQ34" s="26"/>
      <c r="AR34" s="26"/>
      <c r="AS34" s="26"/>
      <c r="AT34" s="26"/>
      <c r="AU34" s="26"/>
      <c r="AV34" s="26"/>
      <c r="AW34" s="26"/>
      <c r="AX34" s="26"/>
      <c r="AY34" s="75"/>
      <c r="AZ34" s="26"/>
      <c r="BA34" s="26"/>
      <c r="BB34" s="26"/>
      <c r="BC34" s="26"/>
      <c r="BD34" s="26"/>
      <c r="BE34" s="26"/>
      <c r="BF34" s="26"/>
      <c r="BG34" s="26"/>
      <c r="BH34" s="26"/>
      <c r="BI34" s="26"/>
      <c r="BJ34" s="26"/>
      <c r="BK34" s="26"/>
      <c r="BL34" s="26"/>
      <c r="BM34" s="26"/>
      <c r="BN34" s="26"/>
      <c r="BO34" s="26"/>
      <c r="BP34" s="26"/>
      <c r="BQ34" s="26"/>
      <c r="BR34" s="26"/>
      <c r="BS34" s="120"/>
      <c r="BT34" s="121"/>
      <c r="BU34" s="128"/>
      <c r="BV34" s="129"/>
      <c r="BW34" s="129"/>
      <c r="BX34" s="130"/>
      <c r="BY34" s="39"/>
    </row>
    <row r="35" spans="1:82" ht="14.25" customHeight="1" x14ac:dyDescent="0.2">
      <c r="A35" s="38"/>
      <c r="B35" s="169" t="s">
        <v>46</v>
      </c>
      <c r="C35" s="170"/>
      <c r="D35" s="170"/>
      <c r="E35" s="170"/>
      <c r="F35" s="171"/>
      <c r="G35" s="85"/>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7"/>
      <c r="BY35" s="39"/>
    </row>
    <row r="36" spans="1:82" ht="14.25" customHeight="1" x14ac:dyDescent="0.2">
      <c r="A36" s="38"/>
      <c r="B36" s="288"/>
      <c r="C36" s="289"/>
      <c r="D36" s="289"/>
      <c r="E36" s="289"/>
      <c r="F36" s="290"/>
      <c r="G36" s="88"/>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90"/>
      <c r="BY36" s="39"/>
      <c r="CD36" s="1"/>
    </row>
    <row r="37" spans="1:82" ht="14.25" customHeight="1" x14ac:dyDescent="0.2">
      <c r="A37" s="38"/>
      <c r="B37" s="288"/>
      <c r="C37" s="289"/>
      <c r="D37" s="289"/>
      <c r="E37" s="289"/>
      <c r="F37" s="290"/>
      <c r="G37" s="88"/>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90"/>
      <c r="BY37" s="39"/>
    </row>
    <row r="38" spans="1:82" ht="14.25" customHeight="1" x14ac:dyDescent="0.2">
      <c r="A38" s="38"/>
      <c r="B38" s="288"/>
      <c r="C38" s="289"/>
      <c r="D38" s="289"/>
      <c r="E38" s="289"/>
      <c r="F38" s="290"/>
      <c r="G38" s="88"/>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90"/>
      <c r="BY38" s="39"/>
    </row>
    <row r="39" spans="1:82" ht="14.25" customHeight="1" x14ac:dyDescent="0.2">
      <c r="A39" s="38"/>
      <c r="B39" s="288"/>
      <c r="C39" s="289"/>
      <c r="D39" s="289"/>
      <c r="E39" s="289"/>
      <c r="F39" s="290"/>
      <c r="G39" s="88"/>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90"/>
      <c r="BY39" s="39"/>
    </row>
    <row r="40" spans="1:82" ht="14.25" customHeight="1" x14ac:dyDescent="0.2">
      <c r="A40" s="38"/>
      <c r="B40" s="288"/>
      <c r="C40" s="289"/>
      <c r="D40" s="289"/>
      <c r="E40" s="289"/>
      <c r="F40" s="290"/>
      <c r="G40" s="88"/>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90"/>
      <c r="BY40" s="39"/>
    </row>
    <row r="41" spans="1:82" ht="14.25" customHeight="1" x14ac:dyDescent="0.2">
      <c r="A41" s="38"/>
      <c r="B41" s="288"/>
      <c r="C41" s="289"/>
      <c r="D41" s="289"/>
      <c r="E41" s="289"/>
      <c r="F41" s="290"/>
      <c r="G41" s="88"/>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90"/>
      <c r="BY41" s="39"/>
    </row>
    <row r="42" spans="1:82" ht="14.25" customHeight="1" x14ac:dyDescent="0.2">
      <c r="A42" s="38"/>
      <c r="B42" s="294"/>
      <c r="C42" s="295"/>
      <c r="D42" s="295"/>
      <c r="E42" s="295"/>
      <c r="F42" s="296"/>
      <c r="G42" s="91"/>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3"/>
      <c r="BY42" s="39"/>
    </row>
    <row r="43" spans="1:82" ht="14.25" customHeight="1" x14ac:dyDescent="0.2">
      <c r="A43" s="38"/>
      <c r="B43" s="64" t="str">
        <f>IF($CC$77&gt;0,"カワセミトークのテーマ","")</f>
        <v/>
      </c>
      <c r="C43" s="65"/>
      <c r="D43" s="65"/>
      <c r="E43" s="65"/>
      <c r="F43" s="66"/>
      <c r="G43" s="67"/>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9"/>
      <c r="BY43" s="39"/>
      <c r="CB43" t="str">
        <f>IF(CC77&gt;0,"カワセミ","なし")</f>
        <v>なし</v>
      </c>
    </row>
    <row r="44" spans="1:82" ht="14.25" customHeight="1" x14ac:dyDescent="0.2">
      <c r="A44" s="38"/>
      <c r="B44" s="3" t="s">
        <v>45</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row>
    <row r="45" spans="1:82" x14ac:dyDescent="0.2">
      <c r="A45" s="38"/>
      <c r="B45" s="39" t="s">
        <v>32</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58"/>
      <c r="BY45" s="38"/>
    </row>
    <row r="46" spans="1:82" x14ac:dyDescent="0.2">
      <c r="A46" s="38"/>
      <c r="B46" s="59" t="s">
        <v>33</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t="s">
        <v>163</v>
      </c>
      <c r="BW46" s="38"/>
      <c r="BX46" s="38"/>
      <c r="BY46" s="38"/>
    </row>
    <row r="47" spans="1:82" x14ac:dyDescent="0.2">
      <c r="A47" s="38"/>
      <c r="B47" s="59" t="s">
        <v>93</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row>
    <row r="49" spans="2:81" ht="28" customHeight="1" x14ac:dyDescent="0.2">
      <c r="B49" s="108" t="s">
        <v>123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row>
    <row r="50" spans="2:81" ht="4.5" customHeight="1" x14ac:dyDescent="0.35">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row>
    <row r="51" spans="2:81" ht="23.5" customHeight="1" x14ac:dyDescent="0.2">
      <c r="B51" s="29" t="s">
        <v>40</v>
      </c>
      <c r="C51" s="76" t="s">
        <v>51</v>
      </c>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c r="BG51" s="76"/>
      <c r="BH51" s="76"/>
      <c r="BI51" s="76"/>
      <c r="BJ51" s="76"/>
      <c r="BK51" s="76"/>
      <c r="BL51" s="76"/>
      <c r="BM51" s="76"/>
      <c r="BN51" s="76"/>
      <c r="BO51" s="76"/>
      <c r="BP51" s="76"/>
      <c r="BQ51" s="77"/>
      <c r="BR51" s="106"/>
      <c r="BS51" s="107"/>
      <c r="BT51" s="76" t="s">
        <v>41</v>
      </c>
      <c r="BU51" s="76"/>
      <c r="BV51" s="76"/>
      <c r="BW51" s="76"/>
      <c r="BX51" s="76"/>
      <c r="BY51" s="77"/>
    </row>
    <row r="52" spans="2:81" ht="23.5" customHeight="1" x14ac:dyDescent="0.2">
      <c r="B52" s="30" t="s">
        <v>55</v>
      </c>
      <c r="C52" s="76" t="s">
        <v>52</v>
      </c>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7"/>
      <c r="BR52" s="32"/>
      <c r="BS52" s="32"/>
      <c r="BT52" s="76" t="s">
        <v>41</v>
      </c>
      <c r="BU52" s="76"/>
      <c r="BV52" s="76"/>
      <c r="BW52" s="76"/>
      <c r="BX52" s="76"/>
      <c r="BY52" s="77"/>
    </row>
    <row r="53" spans="2:81" ht="23.5" customHeight="1" x14ac:dyDescent="0.2">
      <c r="B53" s="30" t="s">
        <v>56</v>
      </c>
      <c r="C53" s="76" t="s">
        <v>47</v>
      </c>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2"/>
      <c r="BS53" s="32"/>
      <c r="BT53" s="76" t="s">
        <v>54</v>
      </c>
      <c r="BU53" s="76"/>
      <c r="BV53" s="76"/>
      <c r="BW53" s="76"/>
      <c r="BX53" s="76"/>
      <c r="BY53" s="77"/>
    </row>
    <row r="54" spans="2:81" ht="23.5" customHeight="1" x14ac:dyDescent="0.2">
      <c r="B54" s="30" t="s">
        <v>57</v>
      </c>
      <c r="C54" s="76" t="s">
        <v>76</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2"/>
      <c r="BS54" s="32"/>
      <c r="BT54" s="76" t="s">
        <v>41</v>
      </c>
      <c r="BU54" s="76"/>
      <c r="BV54" s="76"/>
      <c r="BW54" s="76"/>
      <c r="BX54" s="76"/>
      <c r="BY54" s="77"/>
    </row>
    <row r="55" spans="2:81" ht="23.5" customHeight="1" x14ac:dyDescent="0.2">
      <c r="B55" s="30" t="s">
        <v>58</v>
      </c>
      <c r="C55" s="76" t="s">
        <v>48</v>
      </c>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7"/>
      <c r="BR55" s="32"/>
      <c r="BS55" s="32"/>
      <c r="BT55" s="76" t="s">
        <v>41</v>
      </c>
      <c r="BU55" s="76"/>
      <c r="BV55" s="76"/>
      <c r="BW55" s="76"/>
      <c r="BX55" s="76"/>
      <c r="BY55" s="77"/>
    </row>
    <row r="56" spans="2:81" ht="23.5" customHeight="1" x14ac:dyDescent="0.2">
      <c r="B56" s="30" t="s">
        <v>59</v>
      </c>
      <c r="C56" s="76" t="s">
        <v>49</v>
      </c>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32"/>
      <c r="BS56" s="32"/>
      <c r="BT56" s="76" t="s">
        <v>41</v>
      </c>
      <c r="BU56" s="76"/>
      <c r="BV56" s="76"/>
      <c r="BW56" s="76"/>
      <c r="BX56" s="76"/>
      <c r="BY56" s="77"/>
    </row>
    <row r="57" spans="2:81" ht="23.5" customHeight="1" x14ac:dyDescent="0.2">
      <c r="B57" s="30" t="s">
        <v>60</v>
      </c>
      <c r="C57" s="76" t="s">
        <v>50</v>
      </c>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7"/>
      <c r="BR57" s="32"/>
      <c r="BS57" s="32"/>
      <c r="BT57" s="76" t="s">
        <v>54</v>
      </c>
      <c r="BU57" s="76"/>
      <c r="BV57" s="76"/>
      <c r="BW57" s="76"/>
      <c r="BX57" s="76"/>
      <c r="BY57" s="77"/>
    </row>
    <row r="58" spans="2:81" ht="23.5" customHeight="1" x14ac:dyDescent="0.2">
      <c r="B58" s="30" t="s">
        <v>61</v>
      </c>
      <c r="C58" s="76" t="s">
        <v>90</v>
      </c>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32"/>
      <c r="BS58" s="32"/>
      <c r="BT58" s="76" t="s">
        <v>54</v>
      </c>
      <c r="BU58" s="76"/>
      <c r="BV58" s="76"/>
      <c r="BW58" s="76"/>
      <c r="BX58" s="76"/>
      <c r="BY58" s="77"/>
    </row>
    <row r="59" spans="2:81" ht="23.5" customHeight="1" x14ac:dyDescent="0.2">
      <c r="B59" s="31" t="s">
        <v>62</v>
      </c>
      <c r="C59" s="70" t="s">
        <v>136</v>
      </c>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1"/>
      <c r="BR59" s="33"/>
      <c r="BS59" s="33"/>
      <c r="BT59" s="70" t="s">
        <v>54</v>
      </c>
      <c r="BU59" s="70"/>
      <c r="BV59" s="70"/>
      <c r="BW59" s="70"/>
      <c r="BX59" s="70"/>
      <c r="BY59" s="71"/>
      <c r="CB59" t="s">
        <v>42</v>
      </c>
      <c r="CC59">
        <f>COUNTIF($G$9:$BR$43,"*登山*")</f>
        <v>0</v>
      </c>
    </row>
    <row r="60" spans="2:81" ht="23.5" customHeight="1" x14ac:dyDescent="0.2">
      <c r="B60" s="31" t="s">
        <v>63</v>
      </c>
      <c r="C60" s="70" t="s">
        <v>124</v>
      </c>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1"/>
      <c r="BR60" s="33"/>
      <c r="BS60" s="33"/>
      <c r="BT60" s="70" t="s">
        <v>54</v>
      </c>
      <c r="BU60" s="70"/>
      <c r="BV60" s="70"/>
      <c r="BW60" s="70"/>
      <c r="BX60" s="70"/>
      <c r="BY60" s="71"/>
      <c r="CB60" t="s">
        <v>44</v>
      </c>
      <c r="CC60">
        <f>COUNTIF($G$9:$BR$43,"*登山*")+COUNTIF($G$9:$BR$43,"*ハイキング*")+COUNTIF($G$9:$BR$43,"*五色沼*")+COUNTIF($G$9:$BR$43,"*スノーシュー*")+COUNTIF($G$9:$BR$43,"*天体*")</f>
        <v>0</v>
      </c>
    </row>
    <row r="61" spans="2:81" ht="23.5" customHeight="1" x14ac:dyDescent="0.2">
      <c r="B61" s="31" t="s">
        <v>143</v>
      </c>
      <c r="C61" s="70" t="s">
        <v>149</v>
      </c>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33"/>
      <c r="BS61" s="33"/>
      <c r="BT61" s="70" t="s">
        <v>54</v>
      </c>
      <c r="BU61" s="70"/>
      <c r="BV61" s="70"/>
      <c r="BW61" s="70"/>
      <c r="BX61" s="70"/>
      <c r="BY61" s="71"/>
      <c r="CB61" t="s">
        <v>139</v>
      </c>
      <c r="CC61">
        <f>COUNTIF($G$9:$BR$43,"*天鏡台*")</f>
        <v>0</v>
      </c>
    </row>
    <row r="62" spans="2:81" ht="23.5" customHeight="1" x14ac:dyDescent="0.2">
      <c r="B62" s="31" t="s">
        <v>64</v>
      </c>
      <c r="C62" s="70" t="s">
        <v>146</v>
      </c>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3"/>
      <c r="BS62" s="33"/>
      <c r="BT62" s="70" t="s">
        <v>54</v>
      </c>
      <c r="BU62" s="70"/>
      <c r="BV62" s="70"/>
      <c r="BW62" s="70"/>
      <c r="BX62" s="70"/>
      <c r="BY62" s="71"/>
      <c r="CB62" t="s">
        <v>138</v>
      </c>
      <c r="CC62">
        <f>COUNTIF($G$9:$BR$43,"*ナイト*")</f>
        <v>0</v>
      </c>
    </row>
    <row r="63" spans="2:81" ht="23.5" customHeight="1" x14ac:dyDescent="0.2">
      <c r="B63" s="31" t="s">
        <v>65</v>
      </c>
      <c r="C63" s="70" t="s">
        <v>147</v>
      </c>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1"/>
      <c r="BR63" s="33"/>
      <c r="BS63" s="33"/>
      <c r="BT63" s="70" t="s">
        <v>41</v>
      </c>
      <c r="BU63" s="70"/>
      <c r="BV63" s="70"/>
      <c r="BW63" s="70"/>
      <c r="BX63" s="70"/>
      <c r="BY63" s="71"/>
    </row>
    <row r="64" spans="2:81" ht="23.5" customHeight="1" x14ac:dyDescent="0.2">
      <c r="B64" s="31" t="s">
        <v>144</v>
      </c>
      <c r="C64" s="70" t="s">
        <v>148</v>
      </c>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1"/>
      <c r="BR64" s="33"/>
      <c r="BS64" s="33"/>
      <c r="BT64" s="70" t="s">
        <v>54</v>
      </c>
      <c r="BU64" s="70"/>
      <c r="BV64" s="70"/>
      <c r="BW64" s="70"/>
      <c r="BX64" s="70"/>
      <c r="BY64" s="71"/>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0</v>
      </c>
    </row>
    <row r="65" spans="2:81" ht="23.5" customHeight="1" x14ac:dyDescent="0.2">
      <c r="B65" s="31" t="s">
        <v>145</v>
      </c>
      <c r="C65" s="70" t="s">
        <v>121</v>
      </c>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1"/>
      <c r="BR65" s="33"/>
      <c r="BS65" s="33"/>
      <c r="BT65" s="70" t="s">
        <v>41</v>
      </c>
      <c r="BU65" s="70"/>
      <c r="BV65" s="70"/>
      <c r="BW65" s="70"/>
      <c r="BX65" s="70"/>
      <c r="BY65" s="71"/>
      <c r="CB65" t="s">
        <v>82</v>
      </c>
      <c r="CC65">
        <f>COUNTIF($G$9:$BR$43,"*野外炊飯*")+COUNTIF($G$9:$BR$43,"*野外炊爨*")+COUNTIF($G$9:$BR$43,"*野炊*")-COUNTIF($G$9:$BR$43,"*特別*")</f>
        <v>0</v>
      </c>
    </row>
    <row r="66" spans="2:81" ht="23.5" customHeight="1" x14ac:dyDescent="0.2">
      <c r="B66" s="31" t="s">
        <v>66</v>
      </c>
      <c r="C66" s="70" t="s">
        <v>137</v>
      </c>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1"/>
      <c r="BR66" s="33"/>
      <c r="BS66" s="33"/>
      <c r="BT66" s="70" t="s">
        <v>54</v>
      </c>
      <c r="BU66" s="70"/>
      <c r="BV66" s="70"/>
      <c r="BW66" s="70"/>
      <c r="BX66" s="70"/>
      <c r="BY66" s="71"/>
    </row>
    <row r="67" spans="2:81" ht="23.5" customHeight="1" x14ac:dyDescent="0.2">
      <c r="B67" s="31" t="s">
        <v>67</v>
      </c>
      <c r="C67" s="70" t="s">
        <v>141</v>
      </c>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1"/>
      <c r="BR67" s="33"/>
      <c r="BS67" s="33"/>
      <c r="BT67" s="70" t="s">
        <v>41</v>
      </c>
      <c r="BU67" s="70"/>
      <c r="BV67" s="70"/>
      <c r="BW67" s="70"/>
      <c r="BX67" s="70"/>
      <c r="BY67" s="71"/>
      <c r="CB67" t="s">
        <v>140</v>
      </c>
      <c r="CC67">
        <f>COUNTIF($G$9:$BR$43,"*特別*")</f>
        <v>0</v>
      </c>
    </row>
    <row r="68" spans="2:81" ht="23.5" customHeight="1" x14ac:dyDescent="0.2">
      <c r="B68" s="31" t="s">
        <v>68</v>
      </c>
      <c r="C68" s="70" t="s">
        <v>79</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1"/>
      <c r="BR68" s="33"/>
      <c r="BS68" s="33"/>
      <c r="BT68" s="70" t="s">
        <v>54</v>
      </c>
      <c r="BU68" s="70"/>
      <c r="BV68" s="70"/>
      <c r="BW68" s="70"/>
      <c r="BX68" s="70"/>
      <c r="BY68" s="71"/>
      <c r="CB68" t="s">
        <v>83</v>
      </c>
      <c r="CC68">
        <f>COUNTIF($G$9:$BR$43,"*あかべこ*")+COUNTIF($G$9:$BR$43,"*赤べこ*")+COUNTIF($G$9:$BR$43,"*アカベコ*")+COUNTIF($G$9:$BR$43,"*アカべこ*")+COUNTIF($G$9:$BR$43,"*あかベコ*")+COUNTIF($G$9:$BR$43,"*赤ベコ*")</f>
        <v>0</v>
      </c>
    </row>
    <row r="69" spans="2:81" ht="23.5" customHeight="1" x14ac:dyDescent="0.2">
      <c r="B69" s="31" t="s">
        <v>69</v>
      </c>
      <c r="C69" s="70" t="s">
        <v>80</v>
      </c>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1"/>
      <c r="BR69" s="33"/>
      <c r="BS69" s="33"/>
      <c r="BT69" s="70" t="s">
        <v>54</v>
      </c>
      <c r="BU69" s="70"/>
      <c r="BV69" s="70"/>
      <c r="BW69" s="70"/>
      <c r="BX69" s="70"/>
      <c r="BY69" s="71"/>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2:81" ht="23.5" customHeight="1" x14ac:dyDescent="0.2">
      <c r="B70" s="31" t="s">
        <v>70</v>
      </c>
      <c r="C70" s="70" t="s">
        <v>81</v>
      </c>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1"/>
      <c r="BR70" s="33"/>
      <c r="BS70" s="33"/>
      <c r="BT70" s="70" t="s">
        <v>54</v>
      </c>
      <c r="BU70" s="70"/>
      <c r="BV70" s="70"/>
      <c r="BW70" s="70"/>
      <c r="BX70" s="70"/>
      <c r="BY70" s="71"/>
      <c r="CB70" t="s">
        <v>85</v>
      </c>
      <c r="CC70">
        <f>COUNTIF($G$9:$BR$43,"*てびねり*")+COUNTIF($G$9:$BR$43,"*手びねり*")</f>
        <v>0</v>
      </c>
    </row>
    <row r="71" spans="2:81" ht="23.5" customHeight="1" x14ac:dyDescent="0.2">
      <c r="B71" s="31" t="s">
        <v>71</v>
      </c>
      <c r="C71" s="70" t="s">
        <v>126</v>
      </c>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1"/>
      <c r="BR71" s="33"/>
      <c r="BS71" s="33"/>
      <c r="BT71" s="70" t="s">
        <v>54</v>
      </c>
      <c r="BU71" s="70"/>
      <c r="BV71" s="70"/>
      <c r="BW71" s="70"/>
      <c r="BX71" s="70"/>
      <c r="BY71" s="71"/>
      <c r="CB71" t="s">
        <v>86</v>
      </c>
      <c r="CC71">
        <f>COUNTIF($G$9:$BR$43,"*漆*")+COUNTIF($G$9:$BR$43,"*蒔絵*")</f>
        <v>0</v>
      </c>
    </row>
    <row r="72" spans="2:81" ht="23.5" customHeight="1" x14ac:dyDescent="0.2">
      <c r="B72" s="31" t="s">
        <v>72</v>
      </c>
      <c r="C72" s="70" t="s">
        <v>77</v>
      </c>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1"/>
      <c r="BR72" s="33"/>
      <c r="BS72" s="33"/>
      <c r="BT72" s="70" t="s">
        <v>41</v>
      </c>
      <c r="BU72" s="70"/>
      <c r="BV72" s="70"/>
      <c r="BW72" s="70"/>
      <c r="BX72" s="70"/>
      <c r="BY72" s="71"/>
      <c r="CB72" t="s">
        <v>87</v>
      </c>
      <c r="CC72">
        <f>COUNTIF($G$9:$BR$43,"*キャンプファ*")+COUNTIF($G$9:$BR$43,"*キャンプF*")</f>
        <v>0</v>
      </c>
    </row>
    <row r="73" spans="2:81" ht="23.5" customHeight="1" x14ac:dyDescent="0.2">
      <c r="B73" s="31" t="s">
        <v>73</v>
      </c>
      <c r="C73" s="70" t="s">
        <v>78</v>
      </c>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1"/>
      <c r="BR73" s="33"/>
      <c r="BS73" s="33"/>
      <c r="BT73" s="70" t="s">
        <v>41</v>
      </c>
      <c r="BU73" s="70"/>
      <c r="BV73" s="70"/>
      <c r="BW73" s="70"/>
      <c r="BX73" s="70"/>
      <c r="BY73" s="71"/>
      <c r="CB73" t="s">
        <v>88</v>
      </c>
      <c r="CC73">
        <f>COUNTIF($G$9:$BR$43,"*キャンドルファ*")+COUNTIF($G$9:$BR$43,"*キャンドルF*")</f>
        <v>0</v>
      </c>
    </row>
    <row r="74" spans="2:81" ht="23.5" customHeight="1" x14ac:dyDescent="0.2">
      <c r="B74" s="34" t="s">
        <v>74</v>
      </c>
      <c r="C74" s="71" t="s">
        <v>92</v>
      </c>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33"/>
      <c r="BS74" s="33"/>
      <c r="BT74" s="70" t="s">
        <v>41</v>
      </c>
      <c r="BU74" s="70"/>
      <c r="BV74" s="70"/>
      <c r="BW74" s="70"/>
      <c r="BX74" s="70"/>
      <c r="BY74" s="71"/>
      <c r="CB74" t="s">
        <v>89</v>
      </c>
      <c r="CC74">
        <f>COUNTIF($G$9:$BR$43,"*そり*")+COUNTIF($G$9:$BR$43,"*スノーチューブ*")+COUNTIF($G$9:$BR$43,"*雪遊び*")+COUNTIF($G$9:$BR$43,"*ゆき遊び*")+COUNTIF($G$9:$BR$43,"*雪あそび*")</f>
        <v>0</v>
      </c>
    </row>
    <row r="75" spans="2:81" ht="23.5" customHeight="1" x14ac:dyDescent="0.2">
      <c r="B75" s="34" t="s">
        <v>75</v>
      </c>
      <c r="C75" s="70" t="s">
        <v>128</v>
      </c>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1"/>
      <c r="BR75" s="33"/>
      <c r="BS75" s="33"/>
      <c r="BT75" s="70" t="s">
        <v>54</v>
      </c>
      <c r="BU75" s="70"/>
      <c r="BV75" s="70"/>
      <c r="BW75" s="70"/>
      <c r="BX75" s="70"/>
      <c r="BY75" s="71"/>
      <c r="CB75" t="s">
        <v>125</v>
      </c>
      <c r="CC75">
        <f>COUNTIF($G$9:$BR$43,"*スノーシュー*")+COUNTIF($G$9:$BR$43,"*シュー*")</f>
        <v>0</v>
      </c>
    </row>
    <row r="76" spans="2:81" ht="23.5" customHeight="1" x14ac:dyDescent="0.2">
      <c r="B76" s="34" t="s">
        <v>122</v>
      </c>
      <c r="C76" s="70" t="s">
        <v>162</v>
      </c>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1"/>
      <c r="BR76" s="33"/>
      <c r="BS76" s="33"/>
      <c r="BT76" s="70" t="s">
        <v>54</v>
      </c>
      <c r="BU76" s="70"/>
      <c r="BV76" s="70"/>
      <c r="BW76" s="70"/>
      <c r="BX76" s="70"/>
      <c r="BY76" s="71"/>
      <c r="CB76" t="s">
        <v>142</v>
      </c>
      <c r="CC76">
        <f>COUNTIF($G$9:$BR$42,"*地域連携*")+COUNTIF($G$9:$BR$42,"*震災講話*")+COUNTIF($G$9:$BR$42,"*トーク*")</f>
        <v>0</v>
      </c>
    </row>
    <row r="77" spans="2:81" ht="11.5" customHeight="1" x14ac:dyDescent="0.2">
      <c r="BQ77" s="1"/>
      <c r="CB77" t="s">
        <v>151</v>
      </c>
      <c r="CC77">
        <f>COUNTIF($G$9:$BR$42,"*トーク*")</f>
        <v>0</v>
      </c>
    </row>
    <row r="78" spans="2:81" ht="28" customHeight="1" x14ac:dyDescent="0.2"/>
    <row r="79" spans="2:81" ht="28" customHeight="1" x14ac:dyDescent="0.2">
      <c r="CB79" s="60" t="s">
        <v>156</v>
      </c>
    </row>
    <row r="80" spans="2: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sheet="1" formatCells="0" formatColumns="0" formatRows="0" selectLockedCells="1"/>
  <mergeCells count="161">
    <mergeCell ref="BW2:BX2"/>
    <mergeCell ref="L6:Q6"/>
    <mergeCell ref="AE6:AJ6"/>
    <mergeCell ref="BM2:BN2"/>
    <mergeCell ref="BO2:BP2"/>
    <mergeCell ref="BQ2:BR2"/>
    <mergeCell ref="BS2:BT2"/>
    <mergeCell ref="C75:BQ75"/>
    <mergeCell ref="BT75:BY75"/>
    <mergeCell ref="C51:BQ51"/>
    <mergeCell ref="C52:BQ52"/>
    <mergeCell ref="C53:BQ53"/>
    <mergeCell ref="C54:BQ54"/>
    <mergeCell ref="C55:BQ55"/>
    <mergeCell ref="BU27:BX34"/>
    <mergeCell ref="BN26:BO26"/>
    <mergeCell ref="BV26:BW26"/>
    <mergeCell ref="BV17:BW17"/>
    <mergeCell ref="C56:BQ56"/>
    <mergeCell ref="C57:BQ57"/>
    <mergeCell ref="C58:BQ58"/>
    <mergeCell ref="BF8:BG8"/>
    <mergeCell ref="BU18:BX25"/>
    <mergeCell ref="F8:F12"/>
    <mergeCell ref="N26:O26"/>
    <mergeCell ref="R26:S26"/>
    <mergeCell ref="C74:BQ74"/>
    <mergeCell ref="C32:E32"/>
    <mergeCell ref="C33:E33"/>
    <mergeCell ref="C9:E9"/>
    <mergeCell ref="C10:E10"/>
    <mergeCell ref="C12:E12"/>
    <mergeCell ref="F13:F16"/>
    <mergeCell ref="C14:E14"/>
    <mergeCell ref="C15:E15"/>
    <mergeCell ref="BN17:BO17"/>
    <mergeCell ref="AL26:AM26"/>
    <mergeCell ref="AP26:AQ26"/>
    <mergeCell ref="AX9:AX12"/>
    <mergeCell ref="K9:K12"/>
    <mergeCell ref="K18:K21"/>
    <mergeCell ref="AX18:AX21"/>
    <mergeCell ref="K27:K30"/>
    <mergeCell ref="AX27:AX30"/>
    <mergeCell ref="BB26:BC26"/>
    <mergeCell ref="BF26:BG26"/>
    <mergeCell ref="BJ26:BK26"/>
    <mergeCell ref="F31:F34"/>
    <mergeCell ref="B49:BY49"/>
    <mergeCell ref="C59:BQ59"/>
    <mergeCell ref="C60:BQ60"/>
    <mergeCell ref="C62:BQ62"/>
    <mergeCell ref="C63:BQ63"/>
    <mergeCell ref="C64:BQ64"/>
    <mergeCell ref="C76:BQ76"/>
    <mergeCell ref="C72:BQ72"/>
    <mergeCell ref="C73:BQ73"/>
    <mergeCell ref="C65:BQ65"/>
    <mergeCell ref="BT74:BY74"/>
    <mergeCell ref="BT65:BY65"/>
    <mergeCell ref="BT66:BY66"/>
    <mergeCell ref="BT68:BY68"/>
    <mergeCell ref="BT69:BY69"/>
    <mergeCell ref="BT70:BY70"/>
    <mergeCell ref="BT71:BY71"/>
    <mergeCell ref="BT72:BY72"/>
    <mergeCell ref="BT73:BY73"/>
    <mergeCell ref="BT59:BY59"/>
    <mergeCell ref="BT60:BY60"/>
    <mergeCell ref="BT62:BY62"/>
    <mergeCell ref="BT63:BY63"/>
    <mergeCell ref="BU2:BV2"/>
    <mergeCell ref="BL4:BM4"/>
    <mergeCell ref="BU4:BV4"/>
    <mergeCell ref="BJ8:BK8"/>
    <mergeCell ref="R8:S8"/>
    <mergeCell ref="V8:W8"/>
    <mergeCell ref="Z8:AA8"/>
    <mergeCell ref="AD8:AE8"/>
    <mergeCell ref="AX8:AY8"/>
    <mergeCell ref="BB8:BC8"/>
    <mergeCell ref="BS6:BU6"/>
    <mergeCell ref="U2:AK2"/>
    <mergeCell ref="U4:AK4"/>
    <mergeCell ref="AX4:BJ4"/>
    <mergeCell ref="AH8:AI8"/>
    <mergeCell ref="BN8:BO8"/>
    <mergeCell ref="AL8:AM8"/>
    <mergeCell ref="AP8:AQ8"/>
    <mergeCell ref="BA6:BH6"/>
    <mergeCell ref="AT8:AU8"/>
    <mergeCell ref="L7:Q7"/>
    <mergeCell ref="AE7:AJ7"/>
    <mergeCell ref="BV8:BW8"/>
    <mergeCell ref="BU9:BX16"/>
    <mergeCell ref="J17:K17"/>
    <mergeCell ref="N17:O17"/>
    <mergeCell ref="R17:S17"/>
    <mergeCell ref="V17:W17"/>
    <mergeCell ref="Z17:AA17"/>
    <mergeCell ref="AD17:AE17"/>
    <mergeCell ref="AH17:AI17"/>
    <mergeCell ref="AL17:AM17"/>
    <mergeCell ref="AP17:AQ17"/>
    <mergeCell ref="AT17:AU17"/>
    <mergeCell ref="AX17:AY17"/>
    <mergeCell ref="BB17:BC17"/>
    <mergeCell ref="BF17:BG17"/>
    <mergeCell ref="BJ17:BK17"/>
    <mergeCell ref="BS9:BT16"/>
    <mergeCell ref="J8:K8"/>
    <mergeCell ref="N8:O8"/>
    <mergeCell ref="BA7:BH7"/>
    <mergeCell ref="BT58:BY58"/>
    <mergeCell ref="BT64:BY64"/>
    <mergeCell ref="BS18:BT25"/>
    <mergeCell ref="BS27:BT34"/>
    <mergeCell ref="C24:E24"/>
    <mergeCell ref="F26:F30"/>
    <mergeCell ref="C18:E18"/>
    <mergeCell ref="C19:E19"/>
    <mergeCell ref="C21:E21"/>
    <mergeCell ref="F22:F25"/>
    <mergeCell ref="C23:E23"/>
    <mergeCell ref="F17:F21"/>
    <mergeCell ref="C27:E27"/>
    <mergeCell ref="C28:E28"/>
    <mergeCell ref="C30:E30"/>
    <mergeCell ref="V26:W26"/>
    <mergeCell ref="Z26:AA26"/>
    <mergeCell ref="AD26:AE26"/>
    <mergeCell ref="AH26:AI26"/>
    <mergeCell ref="AT26:AU26"/>
    <mergeCell ref="AX26:AY26"/>
    <mergeCell ref="G35:BX42"/>
    <mergeCell ref="J26:K26"/>
    <mergeCell ref="BR51:BS51"/>
    <mergeCell ref="B35:F42"/>
    <mergeCell ref="B43:F43"/>
    <mergeCell ref="G43:BX43"/>
    <mergeCell ref="BT76:BY76"/>
    <mergeCell ref="C61:BQ61"/>
    <mergeCell ref="BT61:BY61"/>
    <mergeCell ref="C67:BQ67"/>
    <mergeCell ref="BT67:BY67"/>
    <mergeCell ref="B1:N2"/>
    <mergeCell ref="C66:BQ66"/>
    <mergeCell ref="C68:BQ68"/>
    <mergeCell ref="C69:BQ69"/>
    <mergeCell ref="C70:BQ70"/>
    <mergeCell ref="C71:BQ71"/>
    <mergeCell ref="AY9:AY16"/>
    <mergeCell ref="AY18:AY25"/>
    <mergeCell ref="AY27:AY34"/>
    <mergeCell ref="BT51:BY51"/>
    <mergeCell ref="BT52:BY52"/>
    <mergeCell ref="BT53:BY53"/>
    <mergeCell ref="BT54:BY54"/>
    <mergeCell ref="BT55:BY55"/>
    <mergeCell ref="BT56:BY56"/>
    <mergeCell ref="BT57:BY57"/>
  </mergeCells>
  <phoneticPr fontId="1"/>
  <conditionalFormatting sqref="B62">
    <cfRule type="expression" dxfId="43" priority="3">
      <formula>$CC61&gt;=1</formula>
    </cfRule>
  </conditionalFormatting>
  <conditionalFormatting sqref="B63">
    <cfRule type="expression" dxfId="42" priority="4">
      <formula>$CC63&gt;=1</formula>
    </cfRule>
  </conditionalFormatting>
  <conditionalFormatting sqref="B66">
    <cfRule type="expression" dxfId="41" priority="2">
      <formula>$CC66&gt;=1</formula>
    </cfRule>
  </conditionalFormatting>
  <conditionalFormatting sqref="B67">
    <cfRule type="expression" dxfId="40" priority="1">
      <formula>$CC66&gt;=1</formula>
    </cfRule>
  </conditionalFormatting>
  <conditionalFormatting sqref="B65:C65 BR65:BT65">
    <cfRule type="expression" dxfId="39" priority="58">
      <formula>$CC65&gt;=1</formula>
    </cfRule>
  </conditionalFormatting>
  <conditionalFormatting sqref="B59:BY60 B61:C62 BR61:BT62">
    <cfRule type="expression" dxfId="38" priority="6">
      <formula>$CC59&gt;=1</formula>
    </cfRule>
  </conditionalFormatting>
  <conditionalFormatting sqref="B61:BY61">
    <cfRule type="expression" dxfId="37" priority="10">
      <formula>$CC63&gt;=1</formula>
    </cfRule>
  </conditionalFormatting>
  <conditionalFormatting sqref="B63:BY63">
    <cfRule type="expression" dxfId="36" priority="13">
      <formula>$CC62&gt;=1</formula>
    </cfRule>
  </conditionalFormatting>
  <conditionalFormatting sqref="B64:BY64 B69:C69 BR69:BT69">
    <cfRule type="expression" dxfId="35" priority="56">
      <formula>$CC64&gt;=1</formula>
    </cfRule>
  </conditionalFormatting>
  <conditionalFormatting sqref="B66:BY66">
    <cfRule type="expression" dxfId="34" priority="29">
      <formula>$CC65&gt;=1</formula>
    </cfRule>
  </conditionalFormatting>
  <conditionalFormatting sqref="B67:BY67">
    <cfRule type="expression" dxfId="33" priority="5">
      <formula>$CC68&gt;=1</formula>
    </cfRule>
  </conditionalFormatting>
  <conditionalFormatting sqref="B68:BY68">
    <cfRule type="expression" dxfId="32" priority="19">
      <formula>$CC68&gt;=1</formula>
    </cfRule>
  </conditionalFormatting>
  <conditionalFormatting sqref="B70:BY74 B75:C75">
    <cfRule type="expression" dxfId="31" priority="9">
      <formula>$CC70&gt;=1</formula>
    </cfRule>
  </conditionalFormatting>
  <conditionalFormatting sqref="B76:BY76">
    <cfRule type="expression" dxfId="30" priority="8">
      <formula>$CC$76&gt;=1</formula>
    </cfRule>
  </conditionalFormatting>
  <conditionalFormatting sqref="BR75:BY75">
    <cfRule type="expression" dxfId="29" priority="7">
      <formula>$CC75&gt;=1</formula>
    </cfRule>
  </conditionalFormatting>
  <dataValidations count="1">
    <dataValidation type="list" allowBlank="1" showInputMessage="1" showErrorMessage="1" sqref="G43:BX43" xr:uid="{65BBB0E0-6D4E-488C-A16A-28D0912C7099}">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96" r:id="rId4" name="Check Box 72">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1097" r:id="rId5" name="Check Box 73">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3" r:id="rId6" name="Check Box 15">
              <controlPr defaultSize="0" autoFill="0" autoLine="0" autoPict="0">
                <anchor moveWithCells="1">
                  <from>
                    <xdr:col>69</xdr:col>
                    <xdr:colOff>25400</xdr:colOff>
                    <xdr:row>50</xdr:row>
                    <xdr:rowOff>25400</xdr:rowOff>
                  </from>
                  <to>
                    <xdr:col>76</xdr:col>
                    <xdr:colOff>107950</xdr:colOff>
                    <xdr:row>50</xdr:row>
                    <xdr:rowOff>273050</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1065" r:id="rId10" name="Check Box 41">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1066" r:id="rId11" name="Check Box 42">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1067" r:id="rId12" name="Check Box 43">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1070" r:id="rId15" name="Check Box 46">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1071" r:id="rId16" name="Check Box 47">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1073" r:id="rId18" name="Check Box 49">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1079" r:id="rId22" name="Check Box 55">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1080" r:id="rId23" name="Check Box 56">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1081" r:id="rId24" name="Check Box 57">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1082" r:id="rId25" name="Check Box 58">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1083" r:id="rId26" name="Check Box 59">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1098" r:id="rId28" name="Check Box 74">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1099" r:id="rId29" name="Check Box 75">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1100" r:id="rId30" name="Check Box 76">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130F-3CC4-4142-95F9-ED19D58A9478}">
  <sheetPr codeName="Sheet4"/>
  <dimension ref="A1:CF84"/>
  <sheetViews>
    <sheetView showGridLines="0" view="pageBreakPreview" zoomScaleNormal="70" zoomScaleSheetLayoutView="100" workbookViewId="0">
      <selection activeCell="Z81" sqref="Z81"/>
    </sheetView>
  </sheetViews>
  <sheetFormatPr defaultRowHeight="13" x14ac:dyDescent="0.2"/>
  <cols>
    <col min="1" max="1" width="2.453125" customWidth="1"/>
    <col min="2" max="6" width="3.6328125" customWidth="1"/>
    <col min="7" max="78" width="2" customWidth="1"/>
    <col min="80" max="80" width="14.90625" hidden="1" customWidth="1"/>
    <col min="81" max="81" width="8.7265625" hidden="1" customWidth="1"/>
  </cols>
  <sheetData>
    <row r="1" spans="1:80" x14ac:dyDescent="0.2">
      <c r="A1" s="131"/>
      <c r="B1" s="132" t="s">
        <v>8</v>
      </c>
      <c r="C1" s="132"/>
      <c r="D1" s="132"/>
      <c r="E1" s="132"/>
      <c r="F1" s="132"/>
      <c r="G1" s="132"/>
      <c r="H1" s="132"/>
      <c r="I1" s="132"/>
      <c r="J1" s="132"/>
      <c r="K1" s="132"/>
      <c r="L1" s="132"/>
      <c r="M1" s="132"/>
      <c r="N1" s="132"/>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4"/>
      <c r="BF1" s="134"/>
      <c r="BG1" s="134"/>
      <c r="BH1" s="134"/>
      <c r="BI1" s="134"/>
      <c r="BJ1" s="134"/>
      <c r="BK1" s="134"/>
      <c r="BL1" s="134"/>
      <c r="BM1" s="134"/>
      <c r="BN1" s="134"/>
      <c r="BO1" s="134"/>
      <c r="BP1" s="134"/>
      <c r="BQ1" s="134"/>
      <c r="BR1" s="134"/>
      <c r="BS1" s="134"/>
      <c r="BT1" s="134"/>
      <c r="BU1" s="134"/>
      <c r="BV1" s="134"/>
      <c r="BW1" s="134"/>
      <c r="BX1" s="134"/>
      <c r="BY1" s="133"/>
    </row>
    <row r="2" spans="1:80" s="2" customFormat="1" ht="26.25" customHeight="1" x14ac:dyDescent="0.25">
      <c r="A2" s="135"/>
      <c r="B2" s="132"/>
      <c r="C2" s="132"/>
      <c r="D2" s="132"/>
      <c r="E2" s="132"/>
      <c r="F2" s="132"/>
      <c r="G2" s="132"/>
      <c r="H2" s="132"/>
      <c r="I2" s="132"/>
      <c r="J2" s="132"/>
      <c r="K2" s="132"/>
      <c r="L2" s="132"/>
      <c r="M2" s="132"/>
      <c r="N2" s="132"/>
      <c r="O2" s="136"/>
      <c r="P2" s="136"/>
      <c r="Q2" s="137" t="s">
        <v>13</v>
      </c>
      <c r="R2" s="138"/>
      <c r="S2" s="138"/>
      <c r="T2" s="138"/>
      <c r="U2" s="139" t="s">
        <v>94</v>
      </c>
      <c r="V2" s="139"/>
      <c r="W2" s="139"/>
      <c r="X2" s="139"/>
      <c r="Y2" s="139"/>
      <c r="Z2" s="139"/>
      <c r="AA2" s="139"/>
      <c r="AB2" s="139"/>
      <c r="AC2" s="139"/>
      <c r="AD2" s="139"/>
      <c r="AE2" s="139"/>
      <c r="AF2" s="139"/>
      <c r="AG2" s="139"/>
      <c r="AH2" s="139"/>
      <c r="AI2" s="139"/>
      <c r="AJ2" s="139"/>
      <c r="AK2" s="139"/>
      <c r="AL2" s="136"/>
      <c r="AM2" s="136"/>
      <c r="AN2" s="136"/>
      <c r="AO2" s="136"/>
      <c r="AP2" s="136"/>
      <c r="AQ2" s="136"/>
      <c r="AR2" s="136"/>
      <c r="AS2" s="136"/>
      <c r="AT2" s="136"/>
      <c r="AU2" s="136"/>
      <c r="AV2" s="136"/>
      <c r="AW2" s="136"/>
      <c r="AX2" s="136"/>
      <c r="AY2" s="136"/>
      <c r="AZ2" s="136"/>
      <c r="BA2" s="136"/>
      <c r="BB2" s="136"/>
      <c r="BC2" s="136"/>
      <c r="BD2" s="140" t="s">
        <v>27</v>
      </c>
      <c r="BE2" s="141"/>
      <c r="BF2" s="141"/>
      <c r="BG2" s="141"/>
      <c r="BH2" s="142"/>
      <c r="BI2" s="142"/>
      <c r="BJ2" s="142"/>
      <c r="BK2" s="141"/>
      <c r="BL2" s="141"/>
      <c r="BM2" s="143" t="s">
        <v>39</v>
      </c>
      <c r="BN2" s="143"/>
      <c r="BO2" s="144" t="s">
        <v>18</v>
      </c>
      <c r="BP2" s="144"/>
      <c r="BQ2" s="143" t="s">
        <v>39</v>
      </c>
      <c r="BR2" s="143"/>
      <c r="BS2" s="144" t="s">
        <v>10</v>
      </c>
      <c r="BT2" s="144"/>
      <c r="BU2" s="143" t="s">
        <v>39</v>
      </c>
      <c r="BV2" s="143"/>
      <c r="BW2" s="144" t="s">
        <v>9</v>
      </c>
      <c r="BX2" s="144"/>
      <c r="BY2" s="136"/>
    </row>
    <row r="3" spans="1:80" ht="24" customHeight="1" x14ac:dyDescent="0.2">
      <c r="A3" s="131"/>
      <c r="B3" s="145" t="s">
        <v>120</v>
      </c>
      <c r="C3" s="145"/>
      <c r="D3" s="145"/>
      <c r="E3" s="145"/>
      <c r="F3" s="145"/>
      <c r="G3" s="145"/>
      <c r="H3" s="145"/>
      <c r="I3" s="145"/>
      <c r="J3" s="145"/>
      <c r="K3" s="145"/>
      <c r="L3" s="145"/>
      <c r="M3" s="145"/>
      <c r="N3" s="145"/>
      <c r="O3" s="133"/>
      <c r="P3" s="133"/>
      <c r="Q3" s="131"/>
      <c r="R3" s="133"/>
      <c r="S3" s="133"/>
      <c r="T3" s="133"/>
      <c r="U3" s="146"/>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33"/>
      <c r="AU3" s="133"/>
      <c r="AV3" s="133"/>
      <c r="AW3" s="133"/>
      <c r="AX3" s="133"/>
      <c r="AY3" s="133"/>
      <c r="AZ3" s="133"/>
      <c r="BA3" s="131"/>
      <c r="BB3" s="133"/>
      <c r="BC3" s="133"/>
      <c r="BD3" s="133"/>
      <c r="BE3" s="133"/>
      <c r="BF3" s="133"/>
      <c r="BG3" s="133"/>
      <c r="BH3" s="133"/>
      <c r="BI3" s="133"/>
      <c r="BJ3" s="133"/>
      <c r="BK3" s="133"/>
      <c r="BL3" s="133" t="s">
        <v>36</v>
      </c>
      <c r="BM3" s="133"/>
      <c r="BN3" s="133"/>
      <c r="BO3" s="131"/>
      <c r="BP3" s="131"/>
      <c r="BQ3" s="131"/>
      <c r="BR3" s="131"/>
      <c r="BS3" s="131"/>
      <c r="BT3" s="131"/>
      <c r="BU3" s="131"/>
      <c r="BV3" s="131"/>
      <c r="BW3" s="131"/>
      <c r="BX3" s="131"/>
      <c r="BY3" s="133"/>
    </row>
    <row r="4" spans="1:80" ht="29" x14ac:dyDescent="0.4">
      <c r="A4" s="131"/>
      <c r="B4" s="148"/>
      <c r="C4" s="133"/>
      <c r="D4" s="133"/>
      <c r="E4" s="133"/>
      <c r="F4" s="133"/>
      <c r="G4" s="133"/>
      <c r="H4" s="133"/>
      <c r="I4" s="133"/>
      <c r="J4" s="133"/>
      <c r="K4" s="133"/>
      <c r="L4" s="133"/>
      <c r="M4" s="133"/>
      <c r="N4" s="133"/>
      <c r="O4" s="133"/>
      <c r="P4" s="133"/>
      <c r="Q4" s="137" t="s">
        <v>35</v>
      </c>
      <c r="R4" s="149"/>
      <c r="S4" s="149"/>
      <c r="T4" s="149"/>
      <c r="U4" s="150" t="s">
        <v>95</v>
      </c>
      <c r="V4" s="150"/>
      <c r="W4" s="150"/>
      <c r="X4" s="150"/>
      <c r="Y4" s="150"/>
      <c r="Z4" s="150"/>
      <c r="AA4" s="150"/>
      <c r="AB4" s="150"/>
      <c r="AC4" s="150"/>
      <c r="AD4" s="150"/>
      <c r="AE4" s="150"/>
      <c r="AF4" s="150"/>
      <c r="AG4" s="150"/>
      <c r="AH4" s="150"/>
      <c r="AI4" s="150"/>
      <c r="AJ4" s="150"/>
      <c r="AK4" s="150"/>
      <c r="AL4" s="151"/>
      <c r="AM4" s="152" t="s">
        <v>17</v>
      </c>
      <c r="AN4" s="149"/>
      <c r="AO4" s="149"/>
      <c r="AP4" s="149"/>
      <c r="AQ4" s="149"/>
      <c r="AR4" s="149"/>
      <c r="AS4" s="149"/>
      <c r="AT4" s="149"/>
      <c r="AU4" s="149"/>
      <c r="AV4" s="149"/>
      <c r="AW4" s="149"/>
      <c r="AX4" s="153" t="s">
        <v>19</v>
      </c>
      <c r="AY4" s="153"/>
      <c r="AZ4" s="153"/>
      <c r="BA4" s="153"/>
      <c r="BB4" s="153"/>
      <c r="BC4" s="153"/>
      <c r="BD4" s="153"/>
      <c r="BE4" s="153"/>
      <c r="BF4" s="153"/>
      <c r="BG4" s="153"/>
      <c r="BH4" s="153"/>
      <c r="BI4" s="153"/>
      <c r="BJ4" s="153"/>
      <c r="BK4" s="131"/>
      <c r="BL4" s="154"/>
      <c r="BM4" s="155"/>
      <c r="BN4" s="156"/>
      <c r="BO4" s="156" t="s">
        <v>37</v>
      </c>
      <c r="BP4" s="156"/>
      <c r="BQ4" s="156"/>
      <c r="BR4" s="156"/>
      <c r="BS4" s="156"/>
      <c r="BT4" s="156"/>
      <c r="BU4" s="157" t="s">
        <v>38</v>
      </c>
      <c r="BV4" s="157"/>
      <c r="BW4" s="158"/>
      <c r="BX4" s="131"/>
      <c r="BY4" s="133"/>
      <c r="CB4" s="38" t="b">
        <v>1</v>
      </c>
    </row>
    <row r="5" spans="1:80" ht="17.25" customHeight="1" x14ac:dyDescent="0.4">
      <c r="A5" s="131"/>
      <c r="B5" s="148"/>
      <c r="C5" s="133"/>
      <c r="D5" s="133"/>
      <c r="E5" s="133"/>
      <c r="F5" s="133"/>
      <c r="G5" s="133"/>
      <c r="H5" s="133"/>
      <c r="I5" s="133"/>
      <c r="J5" s="133"/>
      <c r="K5" s="133"/>
      <c r="L5" s="133"/>
      <c r="M5" s="133"/>
      <c r="N5" s="133"/>
      <c r="O5" s="133"/>
      <c r="P5" s="133"/>
      <c r="Q5" s="159"/>
      <c r="R5" s="133"/>
      <c r="S5" s="133"/>
      <c r="T5" s="133"/>
      <c r="U5" s="133"/>
      <c r="V5" s="133"/>
      <c r="W5" s="133"/>
      <c r="X5" s="133"/>
      <c r="Y5" s="133"/>
      <c r="Z5" s="133"/>
      <c r="AA5" s="133"/>
      <c r="AB5" s="133"/>
      <c r="AC5" s="133"/>
      <c r="AD5" s="133"/>
      <c r="AE5" s="159"/>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60"/>
      <c r="BM5" s="133"/>
      <c r="BN5" s="133"/>
      <c r="BO5" s="133"/>
      <c r="BP5" s="133"/>
      <c r="BQ5" s="133"/>
      <c r="BR5" s="133"/>
      <c r="BS5" s="133"/>
      <c r="BT5" s="133"/>
      <c r="BU5" s="133"/>
      <c r="BV5" s="133"/>
      <c r="BW5" s="161"/>
      <c r="BX5" s="133"/>
      <c r="BY5" s="133"/>
    </row>
    <row r="6" spans="1:80" ht="18" customHeight="1" x14ac:dyDescent="0.4">
      <c r="A6" s="131"/>
      <c r="B6" s="162"/>
      <c r="C6" s="163" t="s">
        <v>118</v>
      </c>
      <c r="D6" s="133"/>
      <c r="E6" s="133"/>
      <c r="F6" s="133"/>
      <c r="G6" s="133"/>
      <c r="H6" s="133"/>
      <c r="I6" s="133"/>
      <c r="J6" s="133"/>
      <c r="K6" s="133"/>
      <c r="L6" s="164" t="s">
        <v>14</v>
      </c>
      <c r="M6" s="165"/>
      <c r="N6" s="165"/>
      <c r="O6" s="165"/>
      <c r="P6" s="165"/>
      <c r="Q6" s="166"/>
      <c r="R6" s="133"/>
      <c r="S6" s="133"/>
      <c r="T6" s="133"/>
      <c r="U6" s="133"/>
      <c r="V6" s="133"/>
      <c r="W6" s="133"/>
      <c r="X6" s="133"/>
      <c r="Y6" s="133"/>
      <c r="Z6" s="133"/>
      <c r="AA6" s="133"/>
      <c r="AB6" s="133"/>
      <c r="AC6" s="133"/>
      <c r="AD6" s="133"/>
      <c r="AE6" s="164" t="s">
        <v>15</v>
      </c>
      <c r="AF6" s="165"/>
      <c r="AG6" s="165"/>
      <c r="AH6" s="165"/>
      <c r="AI6" s="165"/>
      <c r="AJ6" s="166"/>
      <c r="AK6" s="133"/>
      <c r="AL6" s="133"/>
      <c r="AM6" s="133"/>
      <c r="AN6" s="133"/>
      <c r="AO6" s="133"/>
      <c r="AP6" s="133"/>
      <c r="AQ6" s="133"/>
      <c r="AR6" s="133"/>
      <c r="AS6" s="133"/>
      <c r="AT6" s="133"/>
      <c r="AU6" s="133"/>
      <c r="AV6" s="133"/>
      <c r="AW6" s="133"/>
      <c r="AX6" s="133"/>
      <c r="AY6" s="133"/>
      <c r="AZ6" s="133"/>
      <c r="BA6" s="164" t="s">
        <v>26</v>
      </c>
      <c r="BB6" s="165"/>
      <c r="BC6" s="165"/>
      <c r="BD6" s="165"/>
      <c r="BE6" s="165"/>
      <c r="BF6" s="165"/>
      <c r="BG6" s="165"/>
      <c r="BH6" s="166"/>
      <c r="BI6" s="133"/>
      <c r="BJ6" s="133"/>
      <c r="BK6" s="133"/>
      <c r="BL6" s="167" t="str">
        <f>IF($CB$4=TRUE,"飲酒をする人数","")</f>
        <v>飲酒をする人数</v>
      </c>
      <c r="BM6" s="149"/>
      <c r="BN6" s="149"/>
      <c r="BO6" s="149"/>
      <c r="BP6" s="149"/>
      <c r="BQ6" s="149"/>
      <c r="BR6" s="149"/>
      <c r="BS6" s="143" t="s">
        <v>100</v>
      </c>
      <c r="BT6" s="143"/>
      <c r="BU6" s="143"/>
      <c r="BV6" s="149" t="str">
        <f>IF($CB$4=TRUE,"人","")</f>
        <v>人</v>
      </c>
      <c r="BW6" s="168"/>
      <c r="BX6" s="133"/>
      <c r="BY6" s="133"/>
    </row>
    <row r="7" spans="1:80" ht="15" customHeight="1" x14ac:dyDescent="0.4">
      <c r="A7" s="131"/>
      <c r="B7" s="162"/>
      <c r="C7" s="133"/>
      <c r="D7" s="133"/>
      <c r="E7" s="133"/>
      <c r="F7" s="133"/>
      <c r="G7" s="133"/>
      <c r="H7" s="133"/>
      <c r="I7" s="133"/>
      <c r="J7" s="133"/>
      <c r="K7" s="133"/>
      <c r="L7" s="169" t="s">
        <v>28</v>
      </c>
      <c r="M7" s="170"/>
      <c r="N7" s="170"/>
      <c r="O7" s="170"/>
      <c r="P7" s="170"/>
      <c r="Q7" s="171"/>
      <c r="R7" s="133"/>
      <c r="S7" s="133"/>
      <c r="T7" s="133"/>
      <c r="U7" s="133"/>
      <c r="V7" s="133"/>
      <c r="W7" s="133"/>
      <c r="X7" s="133"/>
      <c r="Y7" s="133"/>
      <c r="Z7" s="133"/>
      <c r="AA7" s="133"/>
      <c r="AB7" s="133"/>
      <c r="AC7" s="133"/>
      <c r="AD7" s="133"/>
      <c r="AE7" s="169" t="s">
        <v>29</v>
      </c>
      <c r="AF7" s="170"/>
      <c r="AG7" s="170"/>
      <c r="AH7" s="170"/>
      <c r="AI7" s="170"/>
      <c r="AJ7" s="171"/>
      <c r="AK7" s="133"/>
      <c r="AL7" s="133"/>
      <c r="AM7" s="133"/>
      <c r="AN7" s="133"/>
      <c r="AO7" s="133"/>
      <c r="AP7" s="133"/>
      <c r="AQ7" s="133"/>
      <c r="AR7" s="133"/>
      <c r="AS7" s="133"/>
      <c r="AT7" s="133"/>
      <c r="AU7" s="133"/>
      <c r="AV7" s="133"/>
      <c r="AW7" s="133"/>
      <c r="AX7" s="133"/>
      <c r="AY7" s="133"/>
      <c r="AZ7" s="133"/>
      <c r="BA7" s="172" t="s">
        <v>127</v>
      </c>
      <c r="BB7" s="173"/>
      <c r="BC7" s="173"/>
      <c r="BD7" s="173"/>
      <c r="BE7" s="173"/>
      <c r="BF7" s="173"/>
      <c r="BG7" s="173"/>
      <c r="BH7" s="174"/>
      <c r="BI7" s="133"/>
      <c r="BJ7" s="133"/>
      <c r="BK7" s="133"/>
      <c r="BL7" s="133"/>
      <c r="BM7" s="133"/>
      <c r="BN7" s="133"/>
      <c r="BO7" s="133"/>
      <c r="BP7" s="133"/>
      <c r="BQ7" s="133"/>
      <c r="BR7" s="133"/>
      <c r="BS7" s="133"/>
      <c r="BT7" s="133"/>
      <c r="BU7" s="133"/>
      <c r="BV7" s="133"/>
      <c r="BW7" s="133"/>
      <c r="BX7" s="133"/>
      <c r="BY7" s="133"/>
    </row>
    <row r="8" spans="1:80" ht="14.25" customHeight="1" x14ac:dyDescent="0.25">
      <c r="A8" s="131"/>
      <c r="B8" s="175"/>
      <c r="C8" s="156"/>
      <c r="D8" s="156"/>
      <c r="E8" s="156"/>
      <c r="F8" s="176" t="s">
        <v>16</v>
      </c>
      <c r="G8" s="177">
        <v>6</v>
      </c>
      <c r="H8" s="178"/>
      <c r="I8" s="179"/>
      <c r="J8" s="180">
        <v>7</v>
      </c>
      <c r="K8" s="180"/>
      <c r="L8" s="181"/>
      <c r="M8" s="181"/>
      <c r="N8" s="180">
        <v>8</v>
      </c>
      <c r="O8" s="180"/>
      <c r="P8" s="181"/>
      <c r="Q8" s="178"/>
      <c r="R8" s="180">
        <v>9</v>
      </c>
      <c r="S8" s="180"/>
      <c r="T8" s="182"/>
      <c r="U8" s="183"/>
      <c r="V8" s="180">
        <v>10</v>
      </c>
      <c r="W8" s="180"/>
      <c r="X8" s="184"/>
      <c r="Y8" s="183"/>
      <c r="Z8" s="180">
        <v>11</v>
      </c>
      <c r="AA8" s="180"/>
      <c r="AB8" s="184"/>
      <c r="AC8" s="185"/>
      <c r="AD8" s="186">
        <v>12</v>
      </c>
      <c r="AE8" s="186"/>
      <c r="AF8" s="187"/>
      <c r="AG8" s="188"/>
      <c r="AH8" s="180">
        <v>13</v>
      </c>
      <c r="AI8" s="186"/>
      <c r="AJ8" s="189"/>
      <c r="AK8" s="185"/>
      <c r="AL8" s="186">
        <v>14</v>
      </c>
      <c r="AM8" s="186"/>
      <c r="AN8" s="190"/>
      <c r="AO8" s="191"/>
      <c r="AP8" s="186">
        <v>15</v>
      </c>
      <c r="AQ8" s="186"/>
      <c r="AR8" s="190"/>
      <c r="AS8" s="192"/>
      <c r="AT8" s="193">
        <v>16</v>
      </c>
      <c r="AU8" s="193"/>
      <c r="AV8" s="194"/>
      <c r="AW8" s="9"/>
      <c r="AX8" s="114">
        <v>17</v>
      </c>
      <c r="AY8" s="114"/>
      <c r="AZ8" s="10"/>
      <c r="BA8" s="9"/>
      <c r="BB8" s="193">
        <v>18</v>
      </c>
      <c r="BC8" s="193"/>
      <c r="BD8" s="194"/>
      <c r="BE8" s="192"/>
      <c r="BF8" s="193">
        <v>19</v>
      </c>
      <c r="BG8" s="193"/>
      <c r="BH8" s="194"/>
      <c r="BI8" s="192"/>
      <c r="BJ8" s="193">
        <v>20</v>
      </c>
      <c r="BK8" s="193"/>
      <c r="BL8" s="194"/>
      <c r="BM8" s="192"/>
      <c r="BN8" s="193">
        <v>21</v>
      </c>
      <c r="BO8" s="193"/>
      <c r="BP8" s="194"/>
      <c r="BQ8" s="192"/>
      <c r="BR8" s="195">
        <v>22</v>
      </c>
      <c r="BS8" s="11"/>
      <c r="BT8" s="10"/>
      <c r="BU8" s="9"/>
      <c r="BV8" s="114">
        <v>23</v>
      </c>
      <c r="BW8" s="114"/>
      <c r="BX8" s="12"/>
      <c r="BY8" s="133"/>
    </row>
    <row r="9" spans="1:80" ht="14.25" customHeight="1" x14ac:dyDescent="0.2">
      <c r="A9" s="131"/>
      <c r="B9" s="196">
        <v>8</v>
      </c>
      <c r="C9" s="197"/>
      <c r="D9" s="198"/>
      <c r="E9" s="199"/>
      <c r="F9" s="200"/>
      <c r="G9" s="201"/>
      <c r="H9" s="202"/>
      <c r="I9" s="202"/>
      <c r="J9" s="236"/>
      <c r="K9" s="320" t="s">
        <v>11</v>
      </c>
      <c r="L9" s="321"/>
      <c r="M9" s="202"/>
      <c r="N9" s="202"/>
      <c r="O9" s="202"/>
      <c r="P9" s="202"/>
      <c r="Q9" s="202"/>
      <c r="R9" s="202"/>
      <c r="S9" s="202"/>
      <c r="T9" s="202"/>
      <c r="U9" s="202"/>
      <c r="V9" s="202"/>
      <c r="W9" s="202"/>
      <c r="X9" s="202"/>
      <c r="Y9" s="202"/>
      <c r="Z9" s="205"/>
      <c r="AA9" s="203"/>
      <c r="AB9" s="202"/>
      <c r="AC9" s="206" t="s">
        <v>97</v>
      </c>
      <c r="AD9" s="207"/>
      <c r="AE9" s="208"/>
      <c r="AF9" s="209"/>
      <c r="AG9" s="202"/>
      <c r="AH9" s="202"/>
      <c r="AI9" s="210" t="s">
        <v>98</v>
      </c>
      <c r="AJ9" s="211"/>
      <c r="AK9" s="211"/>
      <c r="AL9" s="211"/>
      <c r="AM9" s="211"/>
      <c r="AN9" s="211"/>
      <c r="AO9" s="211"/>
      <c r="AP9" s="211"/>
      <c r="AQ9" s="211"/>
      <c r="AR9" s="211"/>
      <c r="AS9" s="211"/>
      <c r="AT9" s="211"/>
      <c r="AU9" s="211"/>
      <c r="AV9" s="212"/>
      <c r="AW9" s="203"/>
      <c r="AX9" s="320" t="s">
        <v>12</v>
      </c>
      <c r="AY9" s="216" t="s">
        <v>30</v>
      </c>
      <c r="AZ9" s="203"/>
      <c r="BA9" s="203"/>
      <c r="BB9" s="210" t="s">
        <v>26</v>
      </c>
      <c r="BC9" s="211"/>
      <c r="BD9" s="210" t="s">
        <v>117</v>
      </c>
      <c r="BE9" s="211"/>
      <c r="BF9" s="212"/>
      <c r="BG9" s="210" t="s">
        <v>138</v>
      </c>
      <c r="BH9" s="211"/>
      <c r="BI9" s="211"/>
      <c r="BJ9" s="211"/>
      <c r="BK9" s="211"/>
      <c r="BL9" s="211"/>
      <c r="BM9" s="211"/>
      <c r="BN9" s="212"/>
      <c r="BO9" s="210" t="s">
        <v>101</v>
      </c>
      <c r="BP9" s="211"/>
      <c r="BQ9" s="211"/>
      <c r="BR9" s="212"/>
      <c r="BS9" s="115" t="s">
        <v>31</v>
      </c>
      <c r="BT9" s="116"/>
      <c r="BU9" s="122" t="s">
        <v>25</v>
      </c>
      <c r="BV9" s="123"/>
      <c r="BW9" s="123"/>
      <c r="BX9" s="124"/>
      <c r="BY9" s="133"/>
    </row>
    <row r="10" spans="1:80" ht="14.25" customHeight="1" x14ac:dyDescent="0.2">
      <c r="A10" s="131"/>
      <c r="B10" s="217" t="s">
        <v>1</v>
      </c>
      <c r="C10" s="197" t="s">
        <v>0</v>
      </c>
      <c r="D10" s="198"/>
      <c r="E10" s="199"/>
      <c r="F10" s="200"/>
      <c r="G10" s="201"/>
      <c r="H10" s="202"/>
      <c r="I10" s="202"/>
      <c r="J10" s="236"/>
      <c r="K10" s="322"/>
      <c r="L10" s="321"/>
      <c r="M10" s="202"/>
      <c r="N10" s="202"/>
      <c r="O10" s="202"/>
      <c r="P10" s="202"/>
      <c r="Q10" s="202"/>
      <c r="R10" s="202"/>
      <c r="S10" s="202"/>
      <c r="T10" s="202"/>
      <c r="U10" s="202"/>
      <c r="V10" s="202"/>
      <c r="W10" s="202"/>
      <c r="X10" s="202"/>
      <c r="Y10" s="202"/>
      <c r="Z10" s="219"/>
      <c r="AA10" s="202"/>
      <c r="AB10" s="202"/>
      <c r="AC10" s="220"/>
      <c r="AD10" s="221"/>
      <c r="AE10" s="222"/>
      <c r="AF10" s="209"/>
      <c r="AG10" s="202"/>
      <c r="AH10" s="202"/>
      <c r="AI10" s="223"/>
      <c r="AJ10" s="224"/>
      <c r="AK10" s="224"/>
      <c r="AL10" s="224"/>
      <c r="AM10" s="224"/>
      <c r="AN10" s="224"/>
      <c r="AO10" s="224"/>
      <c r="AP10" s="224"/>
      <c r="AQ10" s="224"/>
      <c r="AR10" s="224"/>
      <c r="AS10" s="224"/>
      <c r="AT10" s="224"/>
      <c r="AU10" s="224"/>
      <c r="AV10" s="225"/>
      <c r="AW10" s="202"/>
      <c r="AX10" s="322"/>
      <c r="AY10" s="228"/>
      <c r="AZ10" s="202"/>
      <c r="BA10" s="202"/>
      <c r="BB10" s="223"/>
      <c r="BC10" s="224"/>
      <c r="BD10" s="223"/>
      <c r="BE10" s="224"/>
      <c r="BF10" s="225"/>
      <c r="BG10" s="223"/>
      <c r="BH10" s="224"/>
      <c r="BI10" s="224"/>
      <c r="BJ10" s="224"/>
      <c r="BK10" s="224"/>
      <c r="BL10" s="224"/>
      <c r="BM10" s="224"/>
      <c r="BN10" s="225"/>
      <c r="BO10" s="223"/>
      <c r="BP10" s="224"/>
      <c r="BQ10" s="224"/>
      <c r="BR10" s="225"/>
      <c r="BS10" s="117"/>
      <c r="BT10" s="118"/>
      <c r="BU10" s="125"/>
      <c r="BV10" s="126"/>
      <c r="BW10" s="126"/>
      <c r="BX10" s="127"/>
      <c r="BY10" s="133"/>
    </row>
    <row r="11" spans="1:80" ht="14.25" customHeight="1" x14ac:dyDescent="0.2">
      <c r="A11" s="131"/>
      <c r="B11" s="217"/>
      <c r="C11" s="159"/>
      <c r="D11" s="229"/>
      <c r="E11" s="159"/>
      <c r="F11" s="200"/>
      <c r="G11" s="201"/>
      <c r="H11" s="202"/>
      <c r="I11" s="202"/>
      <c r="J11" s="236"/>
      <c r="K11" s="322"/>
      <c r="L11" s="321"/>
      <c r="M11" s="202"/>
      <c r="N11" s="202"/>
      <c r="O11" s="202"/>
      <c r="P11" s="202"/>
      <c r="Q11" s="202"/>
      <c r="R11" s="202"/>
      <c r="S11" s="202"/>
      <c r="T11" s="202"/>
      <c r="U11" s="202"/>
      <c r="V11" s="202"/>
      <c r="W11" s="202"/>
      <c r="X11" s="202"/>
      <c r="Y11" s="230" t="s">
        <v>20</v>
      </c>
      <c r="Z11" s="219"/>
      <c r="AA11" s="202"/>
      <c r="AB11" s="202"/>
      <c r="AC11" s="231"/>
      <c r="AD11" s="232"/>
      <c r="AE11" s="233"/>
      <c r="AF11" s="209"/>
      <c r="AG11" s="202"/>
      <c r="AH11" s="202"/>
      <c r="AI11" s="210" t="s">
        <v>99</v>
      </c>
      <c r="AJ11" s="211"/>
      <c r="AK11" s="211"/>
      <c r="AL11" s="211"/>
      <c r="AM11" s="211"/>
      <c r="AN11" s="211"/>
      <c r="AO11" s="211"/>
      <c r="AP11" s="211"/>
      <c r="AQ11" s="211"/>
      <c r="AR11" s="211"/>
      <c r="AS11" s="211"/>
      <c r="AT11" s="211"/>
      <c r="AU11" s="211"/>
      <c r="AV11" s="212"/>
      <c r="AW11" s="202"/>
      <c r="AX11" s="322"/>
      <c r="AY11" s="228"/>
      <c r="AZ11" s="202"/>
      <c r="BA11" s="202"/>
      <c r="BB11" s="202"/>
      <c r="BC11" s="202"/>
      <c r="BD11" s="202"/>
      <c r="BE11" s="202"/>
      <c r="BF11" s="202"/>
      <c r="BG11" s="202"/>
      <c r="BH11" s="202"/>
      <c r="BI11" s="202"/>
      <c r="BJ11" s="202"/>
      <c r="BK11" s="202"/>
      <c r="BL11" s="202"/>
      <c r="BM11" s="202"/>
      <c r="BN11" s="202"/>
      <c r="BO11" s="323"/>
      <c r="BP11" s="323"/>
      <c r="BQ11" s="323"/>
      <c r="BR11" s="324"/>
      <c r="BS11" s="119"/>
      <c r="BT11" s="118"/>
      <c r="BU11" s="125"/>
      <c r="BV11" s="126"/>
      <c r="BW11" s="126"/>
      <c r="BX11" s="127"/>
      <c r="BY11" s="133"/>
    </row>
    <row r="12" spans="1:80" ht="14.25" customHeight="1" x14ac:dyDescent="0.2">
      <c r="A12" s="131"/>
      <c r="B12" s="196">
        <v>1</v>
      </c>
      <c r="C12" s="197" t="s">
        <v>7</v>
      </c>
      <c r="D12" s="198"/>
      <c r="E12" s="199"/>
      <c r="F12" s="200"/>
      <c r="G12" s="201"/>
      <c r="H12" s="202"/>
      <c r="I12" s="202"/>
      <c r="J12" s="202"/>
      <c r="K12" s="325"/>
      <c r="L12" s="321"/>
      <c r="M12" s="202"/>
      <c r="N12" s="202"/>
      <c r="O12" s="202"/>
      <c r="P12" s="202"/>
      <c r="Q12" s="202"/>
      <c r="R12" s="202"/>
      <c r="S12" s="202"/>
      <c r="T12" s="202"/>
      <c r="U12" s="202"/>
      <c r="V12" s="202"/>
      <c r="W12" s="202"/>
      <c r="X12" s="202"/>
      <c r="Y12" s="202"/>
      <c r="Z12" s="219"/>
      <c r="AA12" s="202"/>
      <c r="AB12" s="202"/>
      <c r="AC12" s="202"/>
      <c r="AD12" s="202"/>
      <c r="AE12" s="202"/>
      <c r="AF12" s="209"/>
      <c r="AG12" s="202"/>
      <c r="AH12" s="202"/>
      <c r="AI12" s="223"/>
      <c r="AJ12" s="224"/>
      <c r="AK12" s="224"/>
      <c r="AL12" s="224"/>
      <c r="AM12" s="224"/>
      <c r="AN12" s="224"/>
      <c r="AO12" s="224"/>
      <c r="AP12" s="224"/>
      <c r="AQ12" s="224"/>
      <c r="AR12" s="224"/>
      <c r="AS12" s="224"/>
      <c r="AT12" s="224"/>
      <c r="AU12" s="224"/>
      <c r="AV12" s="225"/>
      <c r="AW12" s="202"/>
      <c r="AX12" s="325"/>
      <c r="AY12" s="228"/>
      <c r="AZ12" s="202"/>
      <c r="BA12" s="202"/>
      <c r="BB12" s="202"/>
      <c r="BC12" s="202"/>
      <c r="BD12" s="202"/>
      <c r="BE12" s="202"/>
      <c r="BF12" s="202"/>
      <c r="BG12" s="202"/>
      <c r="BH12" s="202"/>
      <c r="BI12" s="202"/>
      <c r="BJ12" s="202"/>
      <c r="BK12" s="202"/>
      <c r="BL12" s="202"/>
      <c r="BM12" s="202"/>
      <c r="BN12" s="202"/>
      <c r="BO12" s="202"/>
      <c r="BP12" s="202"/>
      <c r="BQ12" s="202"/>
      <c r="BR12" s="236"/>
      <c r="BS12" s="119"/>
      <c r="BT12" s="118"/>
      <c r="BU12" s="125"/>
      <c r="BV12" s="126"/>
      <c r="BW12" s="126"/>
      <c r="BX12" s="127"/>
      <c r="BY12" s="133"/>
    </row>
    <row r="13" spans="1:80" ht="14.25" customHeight="1" x14ac:dyDescent="0.2">
      <c r="A13" s="131"/>
      <c r="B13" s="217" t="s">
        <v>3</v>
      </c>
      <c r="C13" s="159"/>
      <c r="D13" s="229"/>
      <c r="E13" s="159"/>
      <c r="F13" s="240" t="s">
        <v>4</v>
      </c>
      <c r="G13" s="241"/>
      <c r="H13" s="242"/>
      <c r="I13" s="242"/>
      <c r="J13" s="242"/>
      <c r="K13" s="242"/>
      <c r="L13" s="242"/>
      <c r="M13" s="242"/>
      <c r="N13" s="242"/>
      <c r="O13" s="242"/>
      <c r="P13" s="242"/>
      <c r="Q13" s="242"/>
      <c r="R13" s="242"/>
      <c r="S13" s="242"/>
      <c r="T13" s="242"/>
      <c r="U13" s="242"/>
      <c r="V13" s="242"/>
      <c r="W13" s="242"/>
      <c r="X13" s="242"/>
      <c r="Y13" s="242"/>
      <c r="Z13" s="243"/>
      <c r="AA13" s="242"/>
      <c r="AB13" s="242"/>
      <c r="AC13" s="242"/>
      <c r="AD13" s="242"/>
      <c r="AE13" s="242"/>
      <c r="AF13" s="244"/>
      <c r="AG13" s="242"/>
      <c r="AH13" s="242"/>
      <c r="AI13" s="206" t="s">
        <v>129</v>
      </c>
      <c r="AJ13" s="211"/>
      <c r="AK13" s="211"/>
      <c r="AL13" s="211"/>
      <c r="AM13" s="211"/>
      <c r="AN13" s="211"/>
      <c r="AO13" s="211"/>
      <c r="AP13" s="211"/>
      <c r="AQ13" s="211"/>
      <c r="AR13" s="211"/>
      <c r="AS13" s="211"/>
      <c r="AT13" s="211"/>
      <c r="AU13" s="211"/>
      <c r="AV13" s="212"/>
      <c r="AW13" s="242"/>
      <c r="AX13" s="245"/>
      <c r="AY13" s="228"/>
      <c r="AZ13" s="242"/>
      <c r="BA13" s="242"/>
      <c r="BB13" s="242"/>
      <c r="BC13" s="242"/>
      <c r="BD13" s="242"/>
      <c r="BE13" s="242"/>
      <c r="BF13" s="242"/>
      <c r="BG13" s="206" t="s">
        <v>21</v>
      </c>
      <c r="BH13" s="207"/>
      <c r="BI13" s="207"/>
      <c r="BJ13" s="207"/>
      <c r="BK13" s="207"/>
      <c r="BL13" s="207"/>
      <c r="BM13" s="207"/>
      <c r="BN13" s="208"/>
      <c r="BO13" s="242"/>
      <c r="BP13" s="242"/>
      <c r="BQ13" s="242"/>
      <c r="BR13" s="246"/>
      <c r="BS13" s="119"/>
      <c r="BT13" s="118"/>
      <c r="BU13" s="125"/>
      <c r="BV13" s="126"/>
      <c r="BW13" s="126"/>
      <c r="BX13" s="127"/>
      <c r="BY13" s="133"/>
    </row>
    <row r="14" spans="1:80" ht="14.25" customHeight="1" x14ac:dyDescent="0.2">
      <c r="A14" s="131"/>
      <c r="B14" s="247" t="s">
        <v>5</v>
      </c>
      <c r="C14" s="197" t="s">
        <v>2</v>
      </c>
      <c r="D14" s="198"/>
      <c r="E14" s="199"/>
      <c r="F14" s="200"/>
      <c r="G14" s="201"/>
      <c r="H14" s="202"/>
      <c r="I14" s="202"/>
      <c r="J14" s="202"/>
      <c r="K14" s="202"/>
      <c r="L14" s="202"/>
      <c r="M14" s="202"/>
      <c r="N14" s="202"/>
      <c r="O14" s="202"/>
      <c r="P14" s="202"/>
      <c r="Q14" s="202"/>
      <c r="R14" s="202"/>
      <c r="S14" s="202"/>
      <c r="T14" s="202"/>
      <c r="U14" s="202"/>
      <c r="V14" s="202"/>
      <c r="W14" s="202"/>
      <c r="X14" s="202"/>
      <c r="Y14" s="226" t="s">
        <v>96</v>
      </c>
      <c r="Z14" s="219"/>
      <c r="AA14" s="202"/>
      <c r="AB14" s="202"/>
      <c r="AC14" s="202"/>
      <c r="AD14" s="202"/>
      <c r="AE14" s="202"/>
      <c r="AF14" s="209"/>
      <c r="AG14" s="202"/>
      <c r="AH14" s="202"/>
      <c r="AI14" s="223"/>
      <c r="AJ14" s="224"/>
      <c r="AK14" s="224"/>
      <c r="AL14" s="224"/>
      <c r="AM14" s="224"/>
      <c r="AN14" s="224"/>
      <c r="AO14" s="224"/>
      <c r="AP14" s="224"/>
      <c r="AQ14" s="224"/>
      <c r="AR14" s="224"/>
      <c r="AS14" s="224"/>
      <c r="AT14" s="224"/>
      <c r="AU14" s="224"/>
      <c r="AV14" s="225"/>
      <c r="AW14" s="202"/>
      <c r="AX14" s="248"/>
      <c r="AY14" s="228"/>
      <c r="AZ14" s="202"/>
      <c r="BA14" s="202"/>
      <c r="BB14" s="202"/>
      <c r="BC14" s="202"/>
      <c r="BD14" s="202"/>
      <c r="BE14" s="202"/>
      <c r="BF14" s="202"/>
      <c r="BG14" s="326" t="s">
        <v>130</v>
      </c>
      <c r="BH14" s="327"/>
      <c r="BI14" s="327"/>
      <c r="BJ14" s="327"/>
      <c r="BK14" s="327"/>
      <c r="BL14" s="327"/>
      <c r="BM14" s="327"/>
      <c r="BN14" s="328"/>
      <c r="BO14" s="202"/>
      <c r="BP14" s="202"/>
      <c r="BQ14" s="202"/>
      <c r="BR14" s="236"/>
      <c r="BS14" s="119"/>
      <c r="BT14" s="118"/>
      <c r="BU14" s="125"/>
      <c r="BV14" s="126"/>
      <c r="BW14" s="126"/>
      <c r="BX14" s="127"/>
      <c r="BY14" s="133"/>
    </row>
    <row r="15" spans="1:80" ht="14.25" customHeight="1" x14ac:dyDescent="0.2">
      <c r="A15" s="131"/>
      <c r="B15" s="196" t="s">
        <v>22</v>
      </c>
      <c r="C15" s="197"/>
      <c r="D15" s="198"/>
      <c r="E15" s="199"/>
      <c r="F15" s="200"/>
      <c r="G15" s="201"/>
      <c r="H15" s="202"/>
      <c r="I15" s="202"/>
      <c r="J15" s="202"/>
      <c r="K15" s="202"/>
      <c r="L15" s="202"/>
      <c r="M15" s="202"/>
      <c r="N15" s="202"/>
      <c r="O15" s="202"/>
      <c r="P15" s="202"/>
      <c r="Q15" s="202"/>
      <c r="R15" s="202"/>
      <c r="S15" s="202"/>
      <c r="T15" s="202"/>
      <c r="U15" s="202"/>
      <c r="V15" s="202"/>
      <c r="W15" s="202"/>
      <c r="X15" s="202"/>
      <c r="Y15" s="202"/>
      <c r="Z15" s="219"/>
      <c r="AA15" s="202"/>
      <c r="AB15" s="202"/>
      <c r="AC15" s="202"/>
      <c r="AD15" s="202"/>
      <c r="AE15" s="202"/>
      <c r="AF15" s="209"/>
      <c r="AG15" s="202"/>
      <c r="AH15" s="202"/>
      <c r="AI15" s="202"/>
      <c r="AJ15" s="202"/>
      <c r="AK15" s="202"/>
      <c r="AL15" s="202"/>
      <c r="AM15" s="202"/>
      <c r="AN15" s="202"/>
      <c r="AO15" s="202"/>
      <c r="AP15" s="202"/>
      <c r="AQ15" s="202"/>
      <c r="AR15" s="202"/>
      <c r="AS15" s="202"/>
      <c r="AT15" s="202"/>
      <c r="AU15" s="202"/>
      <c r="AV15" s="202"/>
      <c r="AW15" s="202"/>
      <c r="AX15" s="248"/>
      <c r="AY15" s="228"/>
      <c r="AZ15" s="202"/>
      <c r="BA15" s="202"/>
      <c r="BB15" s="202"/>
      <c r="BC15" s="202"/>
      <c r="BD15" s="202"/>
      <c r="BE15" s="202"/>
      <c r="BF15" s="202"/>
      <c r="BG15" s="202"/>
      <c r="BH15" s="202"/>
      <c r="BI15" s="202"/>
      <c r="BJ15" s="202"/>
      <c r="BK15" s="202"/>
      <c r="BL15" s="202"/>
      <c r="BM15" s="202"/>
      <c r="BN15" s="202"/>
      <c r="BO15" s="202"/>
      <c r="BP15" s="202"/>
      <c r="BQ15" s="202"/>
      <c r="BR15" s="236"/>
      <c r="BS15" s="119"/>
      <c r="BT15" s="118"/>
      <c r="BU15" s="125"/>
      <c r="BV15" s="126"/>
      <c r="BW15" s="126"/>
      <c r="BX15" s="127"/>
      <c r="BY15" s="133"/>
    </row>
    <row r="16" spans="1:80" ht="14.25" customHeight="1" x14ac:dyDescent="0.2">
      <c r="A16" s="131"/>
      <c r="B16" s="249" t="s">
        <v>6</v>
      </c>
      <c r="C16" s="137"/>
      <c r="D16" s="137"/>
      <c r="E16" s="137"/>
      <c r="F16" s="250"/>
      <c r="G16" s="251"/>
      <c r="H16" s="252"/>
      <c r="I16" s="252"/>
      <c r="J16" s="252"/>
      <c r="K16" s="252"/>
      <c r="L16" s="252"/>
      <c r="M16" s="252"/>
      <c r="N16" s="252"/>
      <c r="O16" s="252"/>
      <c r="P16" s="252"/>
      <c r="Q16" s="252"/>
      <c r="R16" s="252"/>
      <c r="S16" s="252"/>
      <c r="T16" s="252"/>
      <c r="U16" s="252"/>
      <c r="V16" s="252"/>
      <c r="W16" s="252"/>
      <c r="X16" s="252"/>
      <c r="Y16" s="252"/>
      <c r="Z16" s="253"/>
      <c r="AA16" s="252"/>
      <c r="AB16" s="252"/>
      <c r="AC16" s="252"/>
      <c r="AD16" s="252"/>
      <c r="AE16" s="252"/>
      <c r="AF16" s="254"/>
      <c r="AG16" s="252"/>
      <c r="AH16" s="252"/>
      <c r="AI16" s="252"/>
      <c r="AJ16" s="252"/>
      <c r="AK16" s="252"/>
      <c r="AL16" s="252"/>
      <c r="AM16" s="252"/>
      <c r="AN16" s="252"/>
      <c r="AO16" s="252"/>
      <c r="AP16" s="252"/>
      <c r="AQ16" s="252"/>
      <c r="AR16" s="252"/>
      <c r="AS16" s="252"/>
      <c r="AT16" s="252"/>
      <c r="AU16" s="252"/>
      <c r="AV16" s="252"/>
      <c r="AW16" s="252"/>
      <c r="AX16" s="255"/>
      <c r="AY16" s="256"/>
      <c r="AZ16" s="252"/>
      <c r="BA16" s="252"/>
      <c r="BB16" s="252"/>
      <c r="BC16" s="252"/>
      <c r="BD16" s="252"/>
      <c r="BE16" s="252"/>
      <c r="BF16" s="252"/>
      <c r="BG16" s="252"/>
      <c r="BH16" s="252"/>
      <c r="BI16" s="252"/>
      <c r="BJ16" s="252"/>
      <c r="BK16" s="252"/>
      <c r="BL16" s="252"/>
      <c r="BM16" s="252"/>
      <c r="BN16" s="252"/>
      <c r="BO16" s="252"/>
      <c r="BP16" s="252"/>
      <c r="BQ16" s="252"/>
      <c r="BR16" s="257"/>
      <c r="BS16" s="120"/>
      <c r="BT16" s="121"/>
      <c r="BU16" s="128"/>
      <c r="BV16" s="129"/>
      <c r="BW16" s="129"/>
      <c r="BX16" s="130"/>
      <c r="BY16" s="133"/>
    </row>
    <row r="17" spans="1:84" ht="14.25" customHeight="1" x14ac:dyDescent="0.25">
      <c r="A17" s="131"/>
      <c r="B17" s="175"/>
      <c r="C17" s="156"/>
      <c r="D17" s="156"/>
      <c r="E17" s="156"/>
      <c r="F17" s="176" t="s">
        <v>16</v>
      </c>
      <c r="G17" s="177">
        <v>6</v>
      </c>
      <c r="H17" s="178"/>
      <c r="I17" s="179"/>
      <c r="J17" s="180">
        <v>7</v>
      </c>
      <c r="K17" s="180"/>
      <c r="L17" s="258"/>
      <c r="M17" s="258"/>
      <c r="N17" s="186">
        <v>8</v>
      </c>
      <c r="O17" s="186"/>
      <c r="P17" s="258"/>
      <c r="Q17" s="259"/>
      <c r="R17" s="186">
        <v>9</v>
      </c>
      <c r="S17" s="186"/>
      <c r="T17" s="260"/>
      <c r="U17" s="261"/>
      <c r="V17" s="186">
        <v>10</v>
      </c>
      <c r="W17" s="186"/>
      <c r="X17" s="190"/>
      <c r="Y17" s="261"/>
      <c r="Z17" s="186">
        <v>11</v>
      </c>
      <c r="AA17" s="186"/>
      <c r="AB17" s="190"/>
      <c r="AC17" s="185"/>
      <c r="AD17" s="186">
        <v>12</v>
      </c>
      <c r="AE17" s="186"/>
      <c r="AF17" s="189"/>
      <c r="AG17" s="185"/>
      <c r="AH17" s="186">
        <v>13</v>
      </c>
      <c r="AI17" s="186"/>
      <c r="AJ17" s="189"/>
      <c r="AK17" s="185"/>
      <c r="AL17" s="186">
        <v>14</v>
      </c>
      <c r="AM17" s="186"/>
      <c r="AN17" s="190"/>
      <c r="AO17" s="191"/>
      <c r="AP17" s="186">
        <v>15</v>
      </c>
      <c r="AQ17" s="186"/>
      <c r="AR17" s="190"/>
      <c r="AS17" s="192"/>
      <c r="AT17" s="193">
        <v>16</v>
      </c>
      <c r="AU17" s="193"/>
      <c r="AV17" s="194"/>
      <c r="AW17" s="9"/>
      <c r="AX17" s="114">
        <v>17</v>
      </c>
      <c r="AY17" s="114"/>
      <c r="AZ17" s="10"/>
      <c r="BA17" s="9"/>
      <c r="BB17" s="193">
        <v>18</v>
      </c>
      <c r="BC17" s="193"/>
      <c r="BD17" s="10"/>
      <c r="BE17" s="192"/>
      <c r="BF17" s="193">
        <v>19</v>
      </c>
      <c r="BG17" s="193"/>
      <c r="BH17" s="194"/>
      <c r="BI17" s="192"/>
      <c r="BJ17" s="193">
        <v>20</v>
      </c>
      <c r="BK17" s="193"/>
      <c r="BL17" s="194"/>
      <c r="BM17" s="9"/>
      <c r="BN17" s="193">
        <v>21</v>
      </c>
      <c r="BO17" s="193"/>
      <c r="BP17" s="194"/>
      <c r="BQ17" s="192"/>
      <c r="BR17" s="195">
        <v>22</v>
      </c>
      <c r="BS17" s="11"/>
      <c r="BT17" s="10"/>
      <c r="BU17" s="9"/>
      <c r="BV17" s="114">
        <v>23</v>
      </c>
      <c r="BW17" s="114"/>
      <c r="BX17" s="12"/>
      <c r="BY17" s="133"/>
      <c r="CF17" s="1"/>
    </row>
    <row r="18" spans="1:84" ht="14.25" customHeight="1" x14ac:dyDescent="0.2">
      <c r="A18" s="131"/>
      <c r="B18" s="196">
        <v>8</v>
      </c>
      <c r="C18" s="197"/>
      <c r="D18" s="198"/>
      <c r="E18" s="199"/>
      <c r="F18" s="200"/>
      <c r="G18" s="201"/>
      <c r="H18" s="202"/>
      <c r="I18" s="202"/>
      <c r="J18" s="236"/>
      <c r="K18" s="329" t="s">
        <v>11</v>
      </c>
      <c r="L18" s="210" t="s">
        <v>102</v>
      </c>
      <c r="M18" s="211"/>
      <c r="N18" s="212"/>
      <c r="O18" s="210" t="s">
        <v>103</v>
      </c>
      <c r="P18" s="211"/>
      <c r="Q18" s="211"/>
      <c r="R18" s="211"/>
      <c r="S18" s="211"/>
      <c r="T18" s="211"/>
      <c r="U18" s="211"/>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2"/>
      <c r="AW18" s="203"/>
      <c r="AX18" s="320" t="s">
        <v>12</v>
      </c>
      <c r="AY18" s="216" t="s">
        <v>30</v>
      </c>
      <c r="AZ18" s="203"/>
      <c r="BA18" s="203"/>
      <c r="BB18" s="210" t="s">
        <v>105</v>
      </c>
      <c r="BC18" s="212"/>
      <c r="BD18" s="214"/>
      <c r="BE18" s="206" t="s">
        <v>106</v>
      </c>
      <c r="BF18" s="211"/>
      <c r="BG18" s="211"/>
      <c r="BH18" s="211"/>
      <c r="BI18" s="211"/>
      <c r="BJ18" s="211"/>
      <c r="BK18" s="211"/>
      <c r="BL18" s="212"/>
      <c r="BM18" s="214"/>
      <c r="BN18" s="210" t="s">
        <v>107</v>
      </c>
      <c r="BO18" s="212"/>
      <c r="BP18" s="210" t="s">
        <v>101</v>
      </c>
      <c r="BQ18" s="211"/>
      <c r="BR18" s="212"/>
      <c r="BS18" s="115" t="s">
        <v>31</v>
      </c>
      <c r="BT18" s="116"/>
      <c r="BU18" s="122" t="s">
        <v>25</v>
      </c>
      <c r="BV18" s="123"/>
      <c r="BW18" s="123"/>
      <c r="BX18" s="124"/>
      <c r="BY18" s="133"/>
      <c r="CF18" s="1"/>
    </row>
    <row r="19" spans="1:84" ht="14.25" customHeight="1" x14ac:dyDescent="0.2">
      <c r="A19" s="131"/>
      <c r="B19" s="217" t="s">
        <v>1</v>
      </c>
      <c r="C19" s="197" t="s">
        <v>0</v>
      </c>
      <c r="D19" s="198"/>
      <c r="E19" s="199"/>
      <c r="F19" s="200"/>
      <c r="G19" s="201"/>
      <c r="H19" s="202"/>
      <c r="I19" s="202"/>
      <c r="J19" s="236"/>
      <c r="K19" s="330"/>
      <c r="L19" s="223"/>
      <c r="M19" s="224"/>
      <c r="N19" s="225"/>
      <c r="O19" s="223"/>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5"/>
      <c r="AW19" s="202"/>
      <c r="AX19" s="322"/>
      <c r="AY19" s="228"/>
      <c r="AZ19" s="202"/>
      <c r="BA19" s="202"/>
      <c r="BB19" s="223"/>
      <c r="BC19" s="225"/>
      <c r="BD19" s="226"/>
      <c r="BE19" s="223"/>
      <c r="BF19" s="224"/>
      <c r="BG19" s="224"/>
      <c r="BH19" s="224"/>
      <c r="BI19" s="224"/>
      <c r="BJ19" s="224"/>
      <c r="BK19" s="224"/>
      <c r="BL19" s="225"/>
      <c r="BM19" s="226"/>
      <c r="BN19" s="223"/>
      <c r="BO19" s="225"/>
      <c r="BP19" s="223"/>
      <c r="BQ19" s="224"/>
      <c r="BR19" s="225"/>
      <c r="BS19" s="117"/>
      <c r="BT19" s="118"/>
      <c r="BU19" s="125"/>
      <c r="BV19" s="126"/>
      <c r="BW19" s="126"/>
      <c r="BX19" s="127"/>
      <c r="BY19" s="133"/>
    </row>
    <row r="20" spans="1:84" ht="14.25" customHeight="1" x14ac:dyDescent="0.2">
      <c r="A20" s="131"/>
      <c r="B20" s="217"/>
      <c r="C20" s="159"/>
      <c r="D20" s="229"/>
      <c r="E20" s="159"/>
      <c r="F20" s="200"/>
      <c r="G20" s="201"/>
      <c r="H20" s="202"/>
      <c r="I20" s="202"/>
      <c r="J20" s="236"/>
      <c r="K20" s="322"/>
      <c r="L20" s="321"/>
      <c r="M20" s="202"/>
      <c r="N20" s="202"/>
      <c r="O20" s="202"/>
      <c r="P20" s="202"/>
      <c r="Q20" s="202"/>
      <c r="R20" s="202"/>
      <c r="S20" s="202"/>
      <c r="T20" s="202"/>
      <c r="U20" s="202"/>
      <c r="V20" s="202"/>
      <c r="W20" s="202"/>
      <c r="X20" s="202"/>
      <c r="Y20" s="202"/>
      <c r="Z20" s="202"/>
      <c r="AA20" s="202"/>
      <c r="AB20" s="202"/>
      <c r="AC20" s="202"/>
      <c r="AD20" s="202"/>
      <c r="AE20" s="202"/>
      <c r="AF20" s="209"/>
      <c r="AG20" s="202"/>
      <c r="AH20" s="202"/>
      <c r="AI20" s="202"/>
      <c r="AJ20" s="202"/>
      <c r="AK20" s="202"/>
      <c r="AL20" s="202"/>
      <c r="AM20" s="202"/>
      <c r="AN20" s="202"/>
      <c r="AO20" s="202"/>
      <c r="AP20" s="202"/>
      <c r="AQ20" s="202"/>
      <c r="AR20" s="202"/>
      <c r="AS20" s="202"/>
      <c r="AT20" s="202"/>
      <c r="AU20" s="202"/>
      <c r="AV20" s="202"/>
      <c r="AW20" s="202"/>
      <c r="AX20" s="322"/>
      <c r="AY20" s="228"/>
      <c r="AZ20" s="202"/>
      <c r="BA20" s="202"/>
      <c r="BB20" s="202"/>
      <c r="BC20" s="202"/>
      <c r="BD20" s="202"/>
      <c r="BE20" s="202"/>
      <c r="BF20" s="202"/>
      <c r="BG20" s="202"/>
      <c r="BH20" s="202"/>
      <c r="BI20" s="202"/>
      <c r="BJ20" s="202"/>
      <c r="BK20" s="202"/>
      <c r="BL20" s="202"/>
      <c r="BM20" s="202"/>
      <c r="BN20" s="202"/>
      <c r="BO20" s="202"/>
      <c r="BP20" s="202"/>
      <c r="BQ20" s="202"/>
      <c r="BR20" s="202"/>
      <c r="BS20" s="119"/>
      <c r="BT20" s="118"/>
      <c r="BU20" s="125"/>
      <c r="BV20" s="126"/>
      <c r="BW20" s="126"/>
      <c r="BX20" s="127"/>
      <c r="BY20" s="133"/>
    </row>
    <row r="21" spans="1:84" ht="14.25" customHeight="1" x14ac:dyDescent="0.2">
      <c r="A21" s="131"/>
      <c r="B21" s="196">
        <v>2</v>
      </c>
      <c r="C21" s="197" t="s">
        <v>7</v>
      </c>
      <c r="D21" s="198"/>
      <c r="E21" s="199"/>
      <c r="F21" s="264"/>
      <c r="G21" s="201"/>
      <c r="H21" s="202"/>
      <c r="I21" s="202"/>
      <c r="J21" s="202"/>
      <c r="K21" s="322"/>
      <c r="L21" s="321"/>
      <c r="M21" s="202"/>
      <c r="N21" s="202"/>
      <c r="O21" s="202"/>
      <c r="P21" s="202"/>
      <c r="Q21" s="202"/>
      <c r="R21" s="202"/>
      <c r="S21" s="202"/>
      <c r="T21" s="202"/>
      <c r="U21" s="202"/>
      <c r="V21" s="202"/>
      <c r="W21" s="202"/>
      <c r="X21" s="202"/>
      <c r="Y21" s="202"/>
      <c r="Z21" s="202"/>
      <c r="AA21" s="202"/>
      <c r="AB21" s="202"/>
      <c r="AC21" s="202"/>
      <c r="AD21" s="202"/>
      <c r="AE21" s="202"/>
      <c r="AF21" s="209"/>
      <c r="AG21" s="202"/>
      <c r="AH21" s="202"/>
      <c r="AI21" s="202"/>
      <c r="AJ21" s="202"/>
      <c r="AK21" s="202"/>
      <c r="AL21" s="202"/>
      <c r="AM21" s="202"/>
      <c r="AN21" s="202"/>
      <c r="AO21" s="202"/>
      <c r="AP21" s="202"/>
      <c r="AQ21" s="202"/>
      <c r="AR21" s="202"/>
      <c r="AS21" s="202"/>
      <c r="AT21" s="202"/>
      <c r="AU21" s="202"/>
      <c r="AV21" s="202"/>
      <c r="AW21" s="202"/>
      <c r="AX21" s="322"/>
      <c r="AY21" s="228"/>
      <c r="AZ21" s="202"/>
      <c r="BA21" s="202"/>
      <c r="BB21" s="202"/>
      <c r="BC21" s="202"/>
      <c r="BD21" s="202"/>
      <c r="BE21" s="202"/>
      <c r="BF21" s="202"/>
      <c r="BG21" s="202"/>
      <c r="BH21" s="202"/>
      <c r="BI21" s="202"/>
      <c r="BJ21" s="202"/>
      <c r="BK21" s="202"/>
      <c r="BL21" s="202"/>
      <c r="BM21" s="202"/>
      <c r="BN21" s="202"/>
      <c r="BO21" s="202"/>
      <c r="BP21" s="202"/>
      <c r="BQ21" s="202"/>
      <c r="BR21" s="202"/>
      <c r="BS21" s="119"/>
      <c r="BT21" s="118"/>
      <c r="BU21" s="125"/>
      <c r="BV21" s="126"/>
      <c r="BW21" s="126"/>
      <c r="BX21" s="127"/>
      <c r="BY21" s="133"/>
    </row>
    <row r="22" spans="1:84" ht="14.25" customHeight="1" x14ac:dyDescent="0.2">
      <c r="A22" s="131"/>
      <c r="B22" s="217" t="s">
        <v>3</v>
      </c>
      <c r="C22" s="159"/>
      <c r="D22" s="229"/>
      <c r="E22" s="159"/>
      <c r="F22" s="200" t="s">
        <v>4</v>
      </c>
      <c r="G22" s="241"/>
      <c r="H22" s="242"/>
      <c r="I22" s="242"/>
      <c r="J22" s="242"/>
      <c r="K22" s="242"/>
      <c r="L22" s="242"/>
      <c r="M22" s="242"/>
      <c r="N22" s="242"/>
      <c r="O22" s="242"/>
      <c r="P22" s="242"/>
      <c r="Q22" s="242"/>
      <c r="R22" s="242"/>
      <c r="S22" s="331" t="s">
        <v>150</v>
      </c>
      <c r="T22" s="332"/>
      <c r="U22" s="332"/>
      <c r="V22" s="332"/>
      <c r="W22" s="332"/>
      <c r="X22" s="333"/>
      <c r="Y22" s="334" t="s">
        <v>153</v>
      </c>
      <c r="Z22" s="334"/>
      <c r="AA22" s="334"/>
      <c r="AB22" s="334"/>
      <c r="AC22" s="334"/>
      <c r="AD22" s="335"/>
      <c r="AE22" s="206" t="s">
        <v>104</v>
      </c>
      <c r="AF22" s="211"/>
      <c r="AG22" s="211"/>
      <c r="AH22" s="212"/>
      <c r="AI22" s="206" t="s">
        <v>131</v>
      </c>
      <c r="AJ22" s="211"/>
      <c r="AK22" s="211"/>
      <c r="AL22" s="211"/>
      <c r="AM22" s="211"/>
      <c r="AN22" s="211"/>
      <c r="AO22" s="211"/>
      <c r="AP22" s="211"/>
      <c r="AQ22" s="211"/>
      <c r="AR22" s="211"/>
      <c r="AS22" s="211"/>
      <c r="AT22" s="212"/>
      <c r="AU22" s="242"/>
      <c r="AV22" s="242"/>
      <c r="AW22" s="242"/>
      <c r="AX22" s="242"/>
      <c r="AY22" s="228"/>
      <c r="AZ22" s="242"/>
      <c r="BA22" s="242"/>
      <c r="BB22" s="242"/>
      <c r="BC22" s="242"/>
      <c r="BD22" s="242"/>
      <c r="BE22" s="206" t="s">
        <v>108</v>
      </c>
      <c r="BF22" s="211"/>
      <c r="BG22" s="211"/>
      <c r="BH22" s="211"/>
      <c r="BI22" s="211"/>
      <c r="BJ22" s="211"/>
      <c r="BK22" s="211"/>
      <c r="BL22" s="212"/>
      <c r="BM22" s="242"/>
      <c r="BN22" s="242"/>
      <c r="BO22" s="242"/>
      <c r="BP22" s="242"/>
      <c r="BQ22" s="242"/>
      <c r="BR22" s="242"/>
      <c r="BS22" s="119"/>
      <c r="BT22" s="118"/>
      <c r="BU22" s="125"/>
      <c r="BV22" s="126"/>
      <c r="BW22" s="126"/>
      <c r="BX22" s="127"/>
      <c r="BY22" s="133"/>
    </row>
    <row r="23" spans="1:84" ht="14.25" customHeight="1" x14ac:dyDescent="0.2">
      <c r="A23" s="131"/>
      <c r="B23" s="247" t="s">
        <v>5</v>
      </c>
      <c r="C23" s="197" t="s">
        <v>2</v>
      </c>
      <c r="D23" s="198"/>
      <c r="E23" s="199"/>
      <c r="F23" s="200"/>
      <c r="G23" s="201"/>
      <c r="H23" s="202"/>
      <c r="I23" s="202"/>
      <c r="J23" s="202"/>
      <c r="K23" s="202"/>
      <c r="L23" s="202"/>
      <c r="M23" s="202"/>
      <c r="N23" s="202"/>
      <c r="O23" s="202"/>
      <c r="P23" s="202"/>
      <c r="Q23" s="202"/>
      <c r="R23" s="202"/>
      <c r="S23" s="336"/>
      <c r="T23" s="337"/>
      <c r="U23" s="337"/>
      <c r="V23" s="337"/>
      <c r="W23" s="337"/>
      <c r="X23" s="338"/>
      <c r="Y23" s="339"/>
      <c r="Z23" s="339"/>
      <c r="AA23" s="339"/>
      <c r="AB23" s="339"/>
      <c r="AC23" s="339"/>
      <c r="AD23" s="340"/>
      <c r="AE23" s="223"/>
      <c r="AF23" s="224"/>
      <c r="AG23" s="224"/>
      <c r="AH23" s="225"/>
      <c r="AI23" s="223"/>
      <c r="AJ23" s="224"/>
      <c r="AK23" s="224"/>
      <c r="AL23" s="224"/>
      <c r="AM23" s="224"/>
      <c r="AN23" s="224"/>
      <c r="AO23" s="224"/>
      <c r="AP23" s="224"/>
      <c r="AQ23" s="224"/>
      <c r="AR23" s="224"/>
      <c r="AS23" s="224"/>
      <c r="AT23" s="225"/>
      <c r="AU23" s="202"/>
      <c r="AV23" s="202"/>
      <c r="AW23" s="202"/>
      <c r="AX23" s="202"/>
      <c r="AY23" s="228"/>
      <c r="AZ23" s="202"/>
      <c r="BA23" s="202"/>
      <c r="BB23" s="202"/>
      <c r="BC23" s="202"/>
      <c r="BD23" s="202"/>
      <c r="BE23" s="223"/>
      <c r="BF23" s="224"/>
      <c r="BG23" s="224"/>
      <c r="BH23" s="224"/>
      <c r="BI23" s="224"/>
      <c r="BJ23" s="224"/>
      <c r="BK23" s="224"/>
      <c r="BL23" s="225"/>
      <c r="BM23" s="202"/>
      <c r="BN23" s="202"/>
      <c r="BO23" s="202"/>
      <c r="BP23" s="202"/>
      <c r="BQ23" s="202"/>
      <c r="BR23" s="202"/>
      <c r="BS23" s="119"/>
      <c r="BT23" s="118"/>
      <c r="BU23" s="125"/>
      <c r="BV23" s="126"/>
      <c r="BW23" s="126"/>
      <c r="BX23" s="127"/>
      <c r="BY23" s="133"/>
    </row>
    <row r="24" spans="1:84" ht="14.25" customHeight="1" x14ac:dyDescent="0.2">
      <c r="A24" s="131"/>
      <c r="B24" s="196" t="s">
        <v>23</v>
      </c>
      <c r="C24" s="197"/>
      <c r="D24" s="198"/>
      <c r="E24" s="199"/>
      <c r="F24" s="200"/>
      <c r="G24" s="201"/>
      <c r="H24" s="202"/>
      <c r="I24" s="202"/>
      <c r="J24" s="202"/>
      <c r="K24" s="202"/>
      <c r="L24" s="202"/>
      <c r="M24" s="202"/>
      <c r="N24" s="202"/>
      <c r="O24" s="202"/>
      <c r="P24" s="202"/>
      <c r="Q24" s="202"/>
      <c r="R24" s="202"/>
      <c r="S24" s="226"/>
      <c r="T24" s="226"/>
      <c r="U24" s="226"/>
      <c r="V24" s="226"/>
      <c r="W24" s="226"/>
      <c r="X24" s="226"/>
      <c r="Y24" s="226"/>
      <c r="Z24" s="226"/>
      <c r="AA24" s="226"/>
      <c r="AB24" s="226"/>
      <c r="AC24" s="226"/>
      <c r="AD24" s="226"/>
      <c r="AE24" s="266"/>
      <c r="AF24" s="267"/>
      <c r="AG24" s="266"/>
      <c r="AH24" s="266"/>
      <c r="AI24" s="266"/>
      <c r="AJ24" s="266"/>
      <c r="AK24" s="266"/>
      <c r="AL24" s="266"/>
      <c r="AM24" s="266"/>
      <c r="AN24" s="266"/>
      <c r="AO24" s="266"/>
      <c r="AP24" s="266"/>
      <c r="AQ24" s="266"/>
      <c r="AR24" s="266"/>
      <c r="AS24" s="266"/>
      <c r="AT24" s="266"/>
      <c r="AU24" s="202"/>
      <c r="AV24" s="202"/>
      <c r="AW24" s="202"/>
      <c r="AX24" s="202"/>
      <c r="AY24" s="228"/>
      <c r="AZ24" s="202"/>
      <c r="BA24" s="202"/>
      <c r="BB24" s="202"/>
      <c r="BC24" s="202"/>
      <c r="BD24" s="202"/>
      <c r="BE24" s="202"/>
      <c r="BF24" s="202"/>
      <c r="BG24" s="202"/>
      <c r="BH24" s="202"/>
      <c r="BI24" s="202"/>
      <c r="BJ24" s="202"/>
      <c r="BK24" s="202"/>
      <c r="BL24" s="202"/>
      <c r="BM24" s="202"/>
      <c r="BN24" s="202"/>
      <c r="BO24" s="202"/>
      <c r="BP24" s="202"/>
      <c r="BQ24" s="202"/>
      <c r="BR24" s="202"/>
      <c r="BS24" s="119"/>
      <c r="BT24" s="118"/>
      <c r="BU24" s="125"/>
      <c r="BV24" s="126"/>
      <c r="BW24" s="126"/>
      <c r="BX24" s="127"/>
      <c r="BY24" s="133"/>
    </row>
    <row r="25" spans="1:84" ht="14.25" customHeight="1" x14ac:dyDescent="0.2">
      <c r="A25" s="131"/>
      <c r="B25" s="249" t="s">
        <v>6</v>
      </c>
      <c r="C25" s="137"/>
      <c r="D25" s="137"/>
      <c r="E25" s="137"/>
      <c r="F25" s="250"/>
      <c r="G25" s="251"/>
      <c r="H25" s="252"/>
      <c r="I25" s="252"/>
      <c r="J25" s="252"/>
      <c r="K25" s="252"/>
      <c r="L25" s="252"/>
      <c r="M25" s="252"/>
      <c r="N25" s="252"/>
      <c r="O25" s="252"/>
      <c r="P25" s="252"/>
      <c r="Q25" s="252"/>
      <c r="R25" s="252"/>
      <c r="S25" s="268"/>
      <c r="T25" s="268"/>
      <c r="U25" s="268"/>
      <c r="V25" s="268"/>
      <c r="W25" s="268"/>
      <c r="X25" s="268"/>
      <c r="Y25" s="268"/>
      <c r="Z25" s="268"/>
      <c r="AA25" s="268"/>
      <c r="AB25" s="268"/>
      <c r="AC25" s="268"/>
      <c r="AD25" s="268"/>
      <c r="AE25" s="268"/>
      <c r="AF25" s="269"/>
      <c r="AG25" s="268"/>
      <c r="AH25" s="268"/>
      <c r="AI25" s="268"/>
      <c r="AJ25" s="268"/>
      <c r="AK25" s="268"/>
      <c r="AL25" s="268"/>
      <c r="AM25" s="268"/>
      <c r="AN25" s="268"/>
      <c r="AO25" s="268"/>
      <c r="AP25" s="268"/>
      <c r="AQ25" s="268"/>
      <c r="AR25" s="268"/>
      <c r="AS25" s="268"/>
      <c r="AT25" s="268"/>
      <c r="AU25" s="252"/>
      <c r="AV25" s="252"/>
      <c r="AW25" s="252"/>
      <c r="AX25" s="252"/>
      <c r="AY25" s="256"/>
      <c r="AZ25" s="252"/>
      <c r="BA25" s="252"/>
      <c r="BB25" s="252"/>
      <c r="BC25" s="252"/>
      <c r="BD25" s="252"/>
      <c r="BE25" s="252"/>
      <c r="BF25" s="252"/>
      <c r="BG25" s="252"/>
      <c r="BH25" s="252"/>
      <c r="BI25" s="252"/>
      <c r="BJ25" s="252"/>
      <c r="BK25" s="252"/>
      <c r="BL25" s="252"/>
      <c r="BM25" s="252"/>
      <c r="BN25" s="252"/>
      <c r="BO25" s="252"/>
      <c r="BP25" s="252"/>
      <c r="BQ25" s="252"/>
      <c r="BR25" s="252"/>
      <c r="BS25" s="120"/>
      <c r="BT25" s="121"/>
      <c r="BU25" s="128"/>
      <c r="BV25" s="129"/>
      <c r="BW25" s="129"/>
      <c r="BX25" s="130"/>
      <c r="BY25" s="133"/>
    </row>
    <row r="26" spans="1:84" ht="14.25" customHeight="1" x14ac:dyDescent="0.25">
      <c r="A26" s="131"/>
      <c r="B26" s="175"/>
      <c r="C26" s="156"/>
      <c r="D26" s="156"/>
      <c r="E26" s="156"/>
      <c r="F26" s="176" t="s">
        <v>16</v>
      </c>
      <c r="G26" s="177">
        <v>6</v>
      </c>
      <c r="H26" s="178"/>
      <c r="I26" s="179"/>
      <c r="J26" s="180">
        <v>7</v>
      </c>
      <c r="K26" s="180"/>
      <c r="L26" s="181"/>
      <c r="M26" s="181"/>
      <c r="N26" s="180">
        <v>8</v>
      </c>
      <c r="O26" s="180"/>
      <c r="P26" s="181"/>
      <c r="Q26" s="178"/>
      <c r="R26" s="180">
        <v>9</v>
      </c>
      <c r="S26" s="180"/>
      <c r="T26" s="182"/>
      <c r="U26" s="183"/>
      <c r="V26" s="180">
        <v>10</v>
      </c>
      <c r="W26" s="180"/>
      <c r="X26" s="184"/>
      <c r="Y26" s="183"/>
      <c r="Z26" s="180">
        <v>11</v>
      </c>
      <c r="AA26" s="180"/>
      <c r="AB26" s="184"/>
      <c r="AC26" s="188"/>
      <c r="AD26" s="180">
        <v>12</v>
      </c>
      <c r="AE26" s="274"/>
      <c r="AF26" s="341"/>
      <c r="AG26" s="273"/>
      <c r="AH26" s="274">
        <v>13</v>
      </c>
      <c r="AI26" s="274"/>
      <c r="AJ26" s="341"/>
      <c r="AK26" s="273"/>
      <c r="AL26" s="274">
        <v>14</v>
      </c>
      <c r="AM26" s="274"/>
      <c r="AN26" s="275"/>
      <c r="AO26" s="276"/>
      <c r="AP26" s="274">
        <v>15</v>
      </c>
      <c r="AQ26" s="274"/>
      <c r="AR26" s="275"/>
      <c r="AS26" s="277"/>
      <c r="AT26" s="278">
        <v>16</v>
      </c>
      <c r="AU26" s="114"/>
      <c r="AV26" s="10"/>
      <c r="AW26" s="9"/>
      <c r="AX26" s="114">
        <v>17</v>
      </c>
      <c r="AY26" s="114"/>
      <c r="AZ26" s="10"/>
      <c r="BA26" s="9"/>
      <c r="BB26" s="114">
        <v>18</v>
      </c>
      <c r="BC26" s="114"/>
      <c r="BD26" s="10"/>
      <c r="BE26" s="9"/>
      <c r="BF26" s="114">
        <v>19</v>
      </c>
      <c r="BG26" s="114"/>
      <c r="BH26" s="10"/>
      <c r="BI26" s="9"/>
      <c r="BJ26" s="114">
        <v>20</v>
      </c>
      <c r="BK26" s="114"/>
      <c r="BL26" s="10"/>
      <c r="BM26" s="9"/>
      <c r="BN26" s="114">
        <v>21</v>
      </c>
      <c r="BO26" s="114"/>
      <c r="BP26" s="10"/>
      <c r="BQ26" s="9"/>
      <c r="BR26" s="11">
        <v>22</v>
      </c>
      <c r="BS26" s="11"/>
      <c r="BT26" s="10"/>
      <c r="BU26" s="9"/>
      <c r="BV26" s="114">
        <v>23</v>
      </c>
      <c r="BW26" s="114"/>
      <c r="BX26" s="12"/>
      <c r="BY26" s="133"/>
    </row>
    <row r="27" spans="1:84" ht="14.25" customHeight="1" x14ac:dyDescent="0.2">
      <c r="A27" s="131"/>
      <c r="B27" s="196">
        <v>8</v>
      </c>
      <c r="C27" s="197"/>
      <c r="D27" s="198"/>
      <c r="E27" s="199"/>
      <c r="F27" s="200"/>
      <c r="G27" s="201"/>
      <c r="H27" s="202"/>
      <c r="I27" s="202"/>
      <c r="J27" s="236"/>
      <c r="K27" s="330" t="s">
        <v>11</v>
      </c>
      <c r="L27" s="279" t="s">
        <v>102</v>
      </c>
      <c r="M27" s="234"/>
      <c r="N27" s="280"/>
      <c r="O27" s="202"/>
      <c r="P27" s="202"/>
      <c r="Q27" s="202"/>
      <c r="R27" s="202"/>
      <c r="S27" s="202"/>
      <c r="T27" s="202"/>
      <c r="U27" s="202"/>
      <c r="V27" s="202"/>
      <c r="W27" s="279" t="s">
        <v>110</v>
      </c>
      <c r="X27" s="234"/>
      <c r="Y27" s="234"/>
      <c r="Z27" s="234"/>
      <c r="AA27" s="234"/>
      <c r="AB27" s="234"/>
      <c r="AC27" s="234"/>
      <c r="AD27" s="234"/>
      <c r="AE27" s="234"/>
      <c r="AF27" s="234"/>
      <c r="AG27" s="234"/>
      <c r="AH27" s="280"/>
      <c r="AI27" s="202"/>
      <c r="AJ27" s="202"/>
      <c r="AK27" s="202"/>
      <c r="AL27" s="202"/>
      <c r="AM27" s="281"/>
      <c r="AN27" s="202"/>
      <c r="AO27" s="202"/>
      <c r="AP27" s="202"/>
      <c r="AQ27" s="202"/>
      <c r="AR27" s="202"/>
      <c r="AS27" s="202"/>
      <c r="AT27" s="202"/>
      <c r="AU27" s="202"/>
      <c r="AV27" s="202"/>
      <c r="AW27" s="202"/>
      <c r="AX27" s="322" t="s">
        <v>12</v>
      </c>
      <c r="AY27" s="228" t="s">
        <v>30</v>
      </c>
      <c r="AZ27" s="202"/>
      <c r="BA27" s="202"/>
      <c r="BB27" s="202"/>
      <c r="BC27" s="202"/>
      <c r="BD27" s="202"/>
      <c r="BE27" s="202"/>
      <c r="BF27" s="202"/>
      <c r="BG27" s="202"/>
      <c r="BH27" s="202"/>
      <c r="BI27" s="202"/>
      <c r="BJ27" s="202"/>
      <c r="BK27" s="202"/>
      <c r="BL27" s="202"/>
      <c r="BM27" s="202"/>
      <c r="BN27" s="202"/>
      <c r="BO27" s="202"/>
      <c r="BP27" s="202"/>
      <c r="BQ27" s="202"/>
      <c r="BR27" s="202"/>
      <c r="BS27" s="119" t="s">
        <v>31</v>
      </c>
      <c r="BT27" s="118"/>
      <c r="BU27" s="125" t="s">
        <v>25</v>
      </c>
      <c r="BV27" s="126"/>
      <c r="BW27" s="126"/>
      <c r="BX27" s="127"/>
      <c r="BY27" s="133"/>
    </row>
    <row r="28" spans="1:84" ht="14.25" customHeight="1" x14ac:dyDescent="0.2">
      <c r="A28" s="131"/>
      <c r="B28" s="217" t="s">
        <v>1</v>
      </c>
      <c r="C28" s="197" t="s">
        <v>0</v>
      </c>
      <c r="D28" s="198"/>
      <c r="E28" s="199"/>
      <c r="F28" s="200"/>
      <c r="G28" s="201"/>
      <c r="H28" s="202"/>
      <c r="I28" s="202"/>
      <c r="J28" s="236"/>
      <c r="K28" s="330"/>
      <c r="L28" s="223"/>
      <c r="M28" s="224"/>
      <c r="N28" s="225"/>
      <c r="O28" s="202"/>
      <c r="P28" s="202"/>
      <c r="Q28" s="202"/>
      <c r="R28" s="202"/>
      <c r="S28" s="202"/>
      <c r="T28" s="202"/>
      <c r="U28" s="202"/>
      <c r="V28" s="202"/>
      <c r="W28" s="223"/>
      <c r="X28" s="224"/>
      <c r="Y28" s="224"/>
      <c r="Z28" s="224"/>
      <c r="AA28" s="224"/>
      <c r="AB28" s="224"/>
      <c r="AC28" s="224"/>
      <c r="AD28" s="224"/>
      <c r="AE28" s="224"/>
      <c r="AF28" s="224"/>
      <c r="AG28" s="224"/>
      <c r="AH28" s="225"/>
      <c r="AI28" s="202"/>
      <c r="AJ28" s="202"/>
      <c r="AK28" s="202"/>
      <c r="AL28" s="202"/>
      <c r="AM28" s="282" t="s">
        <v>111</v>
      </c>
      <c r="AN28" s="202"/>
      <c r="AO28" s="202"/>
      <c r="AP28" s="202"/>
      <c r="AQ28" s="202"/>
      <c r="AR28" s="202"/>
      <c r="AS28" s="202"/>
      <c r="AT28" s="202"/>
      <c r="AU28" s="202"/>
      <c r="AV28" s="202"/>
      <c r="AW28" s="202"/>
      <c r="AX28" s="322"/>
      <c r="AY28" s="228"/>
      <c r="AZ28" s="202"/>
      <c r="BA28" s="202"/>
      <c r="BB28" s="202"/>
      <c r="BC28" s="202"/>
      <c r="BD28" s="202"/>
      <c r="BE28" s="202"/>
      <c r="BF28" s="202"/>
      <c r="BG28" s="202"/>
      <c r="BH28" s="202"/>
      <c r="BI28" s="202"/>
      <c r="BJ28" s="202"/>
      <c r="BK28" s="202"/>
      <c r="BL28" s="202"/>
      <c r="BM28" s="202"/>
      <c r="BN28" s="202"/>
      <c r="BO28" s="202"/>
      <c r="BP28" s="202"/>
      <c r="BQ28" s="202"/>
      <c r="BR28" s="202"/>
      <c r="BS28" s="119"/>
      <c r="BT28" s="118"/>
      <c r="BU28" s="125"/>
      <c r="BV28" s="126"/>
      <c r="BW28" s="126"/>
      <c r="BX28" s="127"/>
      <c r="BY28" s="133"/>
    </row>
    <row r="29" spans="1:84" ht="14.25" customHeight="1" x14ac:dyDescent="0.2">
      <c r="A29" s="131"/>
      <c r="B29" s="217"/>
      <c r="C29" s="159"/>
      <c r="D29" s="229"/>
      <c r="E29" s="159"/>
      <c r="F29" s="200"/>
      <c r="G29" s="201"/>
      <c r="H29" s="202"/>
      <c r="I29" s="202"/>
      <c r="J29" s="236"/>
      <c r="K29" s="322"/>
      <c r="L29" s="321"/>
      <c r="M29" s="202"/>
      <c r="N29" s="202"/>
      <c r="O29" s="202"/>
      <c r="P29" s="202"/>
      <c r="Q29" s="202"/>
      <c r="R29" s="202"/>
      <c r="S29" s="202"/>
      <c r="T29" s="202"/>
      <c r="U29" s="202"/>
      <c r="V29" s="202"/>
      <c r="W29" s="202"/>
      <c r="X29" s="202"/>
      <c r="Y29" s="202"/>
      <c r="Z29" s="202"/>
      <c r="AA29" s="202"/>
      <c r="AB29" s="202"/>
      <c r="AC29" s="202"/>
      <c r="AD29" s="202"/>
      <c r="AE29" s="202"/>
      <c r="AF29" s="209"/>
      <c r="AG29" s="202"/>
      <c r="AH29" s="202"/>
      <c r="AI29" s="202"/>
      <c r="AJ29" s="202"/>
      <c r="AK29" s="202"/>
      <c r="AL29" s="202"/>
      <c r="AM29" s="282"/>
      <c r="AN29" s="202"/>
      <c r="AO29" s="202"/>
      <c r="AP29" s="202"/>
      <c r="AQ29" s="202"/>
      <c r="AR29" s="202"/>
      <c r="AS29" s="202"/>
      <c r="AT29" s="202"/>
      <c r="AU29" s="202"/>
      <c r="AV29" s="202"/>
      <c r="AW29" s="202"/>
      <c r="AX29" s="322"/>
      <c r="AY29" s="228"/>
      <c r="AZ29" s="202"/>
      <c r="BA29" s="202"/>
      <c r="BB29" s="202"/>
      <c r="BC29" s="202"/>
      <c r="BD29" s="202"/>
      <c r="BE29" s="202"/>
      <c r="BF29" s="202"/>
      <c r="BG29" s="202"/>
      <c r="BH29" s="202"/>
      <c r="BI29" s="202"/>
      <c r="BJ29" s="202"/>
      <c r="BK29" s="202"/>
      <c r="BL29" s="202"/>
      <c r="BM29" s="202"/>
      <c r="BN29" s="202"/>
      <c r="BO29" s="202"/>
      <c r="BP29" s="202"/>
      <c r="BQ29" s="202"/>
      <c r="BR29" s="202"/>
      <c r="BS29" s="119"/>
      <c r="BT29" s="118"/>
      <c r="BU29" s="125"/>
      <c r="BV29" s="126"/>
      <c r="BW29" s="126"/>
      <c r="BX29" s="127"/>
      <c r="BY29" s="133"/>
    </row>
    <row r="30" spans="1:84" ht="14.25" customHeight="1" x14ac:dyDescent="0.2">
      <c r="A30" s="131"/>
      <c r="B30" s="196">
        <v>3</v>
      </c>
      <c r="C30" s="197" t="s">
        <v>7</v>
      </c>
      <c r="D30" s="198"/>
      <c r="E30" s="199"/>
      <c r="F30" s="264"/>
      <c r="G30" s="201"/>
      <c r="H30" s="202"/>
      <c r="I30" s="202"/>
      <c r="J30" s="202"/>
      <c r="K30" s="322"/>
      <c r="L30" s="321"/>
      <c r="M30" s="202"/>
      <c r="N30" s="202"/>
      <c r="O30" s="202"/>
      <c r="P30" s="202"/>
      <c r="Q30" s="202"/>
      <c r="R30" s="202"/>
      <c r="S30" s="202"/>
      <c r="T30" s="202"/>
      <c r="U30" s="202"/>
      <c r="V30" s="202"/>
      <c r="W30" s="202"/>
      <c r="X30" s="202"/>
      <c r="Y30" s="202"/>
      <c r="Z30" s="202"/>
      <c r="AA30" s="202"/>
      <c r="AB30" s="202"/>
      <c r="AC30" s="202"/>
      <c r="AD30" s="202"/>
      <c r="AE30" s="202"/>
      <c r="AF30" s="209"/>
      <c r="AG30" s="202"/>
      <c r="AH30" s="202"/>
      <c r="AI30" s="202"/>
      <c r="AJ30" s="202"/>
      <c r="AK30" s="202"/>
      <c r="AL30" s="202"/>
      <c r="AM30" s="282" t="s">
        <v>112</v>
      </c>
      <c r="AN30" s="202"/>
      <c r="AO30" s="202"/>
      <c r="AP30" s="202"/>
      <c r="AQ30" s="202"/>
      <c r="AR30" s="202"/>
      <c r="AS30" s="202"/>
      <c r="AT30" s="202"/>
      <c r="AU30" s="202"/>
      <c r="AV30" s="202"/>
      <c r="AW30" s="202"/>
      <c r="AX30" s="322"/>
      <c r="AY30" s="228"/>
      <c r="AZ30" s="202"/>
      <c r="BA30" s="202"/>
      <c r="BB30" s="202"/>
      <c r="BC30" s="202"/>
      <c r="BD30" s="202"/>
      <c r="BE30" s="202"/>
      <c r="BF30" s="202"/>
      <c r="BG30" s="202"/>
      <c r="BH30" s="202"/>
      <c r="BI30" s="202"/>
      <c r="BJ30" s="202"/>
      <c r="BK30" s="202"/>
      <c r="BL30" s="202"/>
      <c r="BM30" s="202"/>
      <c r="BN30" s="202"/>
      <c r="BO30" s="202"/>
      <c r="BP30" s="202"/>
      <c r="BQ30" s="202"/>
      <c r="BR30" s="202"/>
      <c r="BS30" s="119"/>
      <c r="BT30" s="118"/>
      <c r="BU30" s="125"/>
      <c r="BV30" s="126"/>
      <c r="BW30" s="126"/>
      <c r="BX30" s="127"/>
      <c r="BY30" s="133"/>
    </row>
    <row r="31" spans="1:84" ht="14.25" customHeight="1" x14ac:dyDescent="0.2">
      <c r="A31" s="131"/>
      <c r="B31" s="217" t="s">
        <v>3</v>
      </c>
      <c r="C31" s="159"/>
      <c r="D31" s="229"/>
      <c r="E31" s="159"/>
      <c r="F31" s="200" t="s">
        <v>4</v>
      </c>
      <c r="G31" s="241"/>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4"/>
      <c r="AG31" s="242"/>
      <c r="AH31" s="242"/>
      <c r="AI31" s="242"/>
      <c r="AJ31" s="242"/>
      <c r="AK31" s="242"/>
      <c r="AL31" s="242"/>
      <c r="AM31" s="283"/>
      <c r="AN31" s="242"/>
      <c r="AO31" s="242"/>
      <c r="AP31" s="242"/>
      <c r="AQ31" s="242"/>
      <c r="AR31" s="242"/>
      <c r="AS31" s="242"/>
      <c r="AT31" s="242"/>
      <c r="AU31" s="242"/>
      <c r="AV31" s="242"/>
      <c r="AW31" s="242"/>
      <c r="AX31" s="242"/>
      <c r="AY31" s="228"/>
      <c r="AZ31" s="242"/>
      <c r="BA31" s="242"/>
      <c r="BB31" s="242"/>
      <c r="BC31" s="242"/>
      <c r="BD31" s="242"/>
      <c r="BE31" s="242"/>
      <c r="BF31" s="242"/>
      <c r="BG31" s="242"/>
      <c r="BH31" s="242"/>
      <c r="BI31" s="242"/>
      <c r="BJ31" s="242"/>
      <c r="BK31" s="242"/>
      <c r="BL31" s="242"/>
      <c r="BM31" s="242"/>
      <c r="BN31" s="242"/>
      <c r="BO31" s="242"/>
      <c r="BP31" s="242"/>
      <c r="BQ31" s="242"/>
      <c r="BR31" s="242"/>
      <c r="BS31" s="119"/>
      <c r="BT31" s="118"/>
      <c r="BU31" s="125"/>
      <c r="BV31" s="126"/>
      <c r="BW31" s="126"/>
      <c r="BX31" s="127"/>
      <c r="BY31" s="133"/>
    </row>
    <row r="32" spans="1:84" ht="14.25" customHeight="1" x14ac:dyDescent="0.2">
      <c r="A32" s="131"/>
      <c r="B32" s="247" t="s">
        <v>5</v>
      </c>
      <c r="C32" s="197" t="s">
        <v>2</v>
      </c>
      <c r="D32" s="198"/>
      <c r="E32" s="199"/>
      <c r="F32" s="200"/>
      <c r="G32" s="201"/>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9"/>
      <c r="AG32" s="202"/>
      <c r="AH32" s="202"/>
      <c r="AI32" s="202"/>
      <c r="AJ32" s="202"/>
      <c r="AK32" s="202"/>
      <c r="AL32" s="202"/>
      <c r="AM32" s="282" t="s">
        <v>113</v>
      </c>
      <c r="AN32" s="202"/>
      <c r="AO32" s="202"/>
      <c r="AP32" s="202"/>
      <c r="AQ32" s="202"/>
      <c r="AR32" s="202"/>
      <c r="AS32" s="202"/>
      <c r="AT32" s="202"/>
      <c r="AU32" s="202"/>
      <c r="AV32" s="202"/>
      <c r="AW32" s="202"/>
      <c r="AX32" s="202"/>
      <c r="AY32" s="228"/>
      <c r="AZ32" s="202"/>
      <c r="BA32" s="202"/>
      <c r="BB32" s="202"/>
      <c r="BC32" s="202"/>
      <c r="BD32" s="202"/>
      <c r="BE32" s="202"/>
      <c r="BF32" s="202"/>
      <c r="BG32" s="202"/>
      <c r="BH32" s="202"/>
      <c r="BI32" s="202"/>
      <c r="BJ32" s="202"/>
      <c r="BK32" s="202"/>
      <c r="BL32" s="202"/>
      <c r="BM32" s="202"/>
      <c r="BN32" s="202"/>
      <c r="BO32" s="202"/>
      <c r="BP32" s="202"/>
      <c r="BQ32" s="202"/>
      <c r="BR32" s="202"/>
      <c r="BS32" s="119"/>
      <c r="BT32" s="118"/>
      <c r="BU32" s="125"/>
      <c r="BV32" s="126"/>
      <c r="BW32" s="126"/>
      <c r="BX32" s="127"/>
      <c r="BY32" s="133"/>
    </row>
    <row r="33" spans="1:82" ht="14.25" customHeight="1" x14ac:dyDescent="0.2">
      <c r="A33" s="131"/>
      <c r="B33" s="196" t="s">
        <v>24</v>
      </c>
      <c r="C33" s="197"/>
      <c r="D33" s="198"/>
      <c r="E33" s="199"/>
      <c r="F33" s="200"/>
      <c r="G33" s="201"/>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9"/>
      <c r="AG33" s="202"/>
      <c r="AH33" s="202"/>
      <c r="AI33" s="202"/>
      <c r="AJ33" s="202"/>
      <c r="AK33" s="202"/>
      <c r="AL33" s="202"/>
      <c r="AM33" s="281"/>
      <c r="AN33" s="202"/>
      <c r="AO33" s="202"/>
      <c r="AP33" s="202"/>
      <c r="AQ33" s="202"/>
      <c r="AR33" s="202"/>
      <c r="AS33" s="202"/>
      <c r="AT33" s="202"/>
      <c r="AU33" s="202"/>
      <c r="AV33" s="202"/>
      <c r="AW33" s="202"/>
      <c r="AX33" s="202"/>
      <c r="AY33" s="228"/>
      <c r="AZ33" s="202"/>
      <c r="BA33" s="202"/>
      <c r="BB33" s="202"/>
      <c r="BC33" s="202"/>
      <c r="BD33" s="202"/>
      <c r="BE33" s="202"/>
      <c r="BF33" s="202"/>
      <c r="BG33" s="202"/>
      <c r="BH33" s="202"/>
      <c r="BI33" s="202"/>
      <c r="BJ33" s="202"/>
      <c r="BK33" s="202"/>
      <c r="BL33" s="202"/>
      <c r="BM33" s="202"/>
      <c r="BN33" s="202"/>
      <c r="BO33" s="202"/>
      <c r="BP33" s="202"/>
      <c r="BQ33" s="202"/>
      <c r="BR33" s="202"/>
      <c r="BS33" s="119"/>
      <c r="BT33" s="118"/>
      <c r="BU33" s="125"/>
      <c r="BV33" s="126"/>
      <c r="BW33" s="126"/>
      <c r="BX33" s="127"/>
      <c r="BY33" s="133"/>
    </row>
    <row r="34" spans="1:82" ht="14.25" customHeight="1" x14ac:dyDescent="0.2">
      <c r="A34" s="131"/>
      <c r="B34" s="249" t="s">
        <v>6</v>
      </c>
      <c r="C34" s="137"/>
      <c r="D34" s="137"/>
      <c r="E34" s="137"/>
      <c r="F34" s="250"/>
      <c r="G34" s="251"/>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4"/>
      <c r="AG34" s="252"/>
      <c r="AH34" s="252"/>
      <c r="AI34" s="252"/>
      <c r="AJ34" s="252"/>
      <c r="AK34" s="252"/>
      <c r="AL34" s="252"/>
      <c r="AM34" s="284"/>
      <c r="AN34" s="252"/>
      <c r="AO34" s="252"/>
      <c r="AP34" s="252"/>
      <c r="AQ34" s="252"/>
      <c r="AR34" s="252"/>
      <c r="AS34" s="252"/>
      <c r="AT34" s="252"/>
      <c r="AU34" s="252"/>
      <c r="AV34" s="252"/>
      <c r="AW34" s="252"/>
      <c r="AX34" s="252"/>
      <c r="AY34" s="256"/>
      <c r="AZ34" s="252"/>
      <c r="BA34" s="252"/>
      <c r="BB34" s="252"/>
      <c r="BC34" s="252"/>
      <c r="BD34" s="252"/>
      <c r="BE34" s="252"/>
      <c r="BF34" s="252"/>
      <c r="BG34" s="252"/>
      <c r="BH34" s="252"/>
      <c r="BI34" s="252"/>
      <c r="BJ34" s="252"/>
      <c r="BK34" s="252"/>
      <c r="BL34" s="252"/>
      <c r="BM34" s="252"/>
      <c r="BN34" s="252"/>
      <c r="BO34" s="252"/>
      <c r="BP34" s="252"/>
      <c r="BQ34" s="252"/>
      <c r="BR34" s="252"/>
      <c r="BS34" s="120"/>
      <c r="BT34" s="121"/>
      <c r="BU34" s="128"/>
      <c r="BV34" s="129"/>
      <c r="BW34" s="129"/>
      <c r="BX34" s="130"/>
      <c r="BY34" s="133"/>
    </row>
    <row r="35" spans="1:82" ht="14.25" customHeight="1" x14ac:dyDescent="0.2">
      <c r="A35" s="131"/>
      <c r="B35" s="169" t="s">
        <v>46</v>
      </c>
      <c r="C35" s="170"/>
      <c r="D35" s="170"/>
      <c r="E35" s="170"/>
      <c r="F35" s="171"/>
      <c r="G35" s="285" t="s">
        <v>154</v>
      </c>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7"/>
      <c r="BY35" s="133"/>
    </row>
    <row r="36" spans="1:82" ht="14.25" customHeight="1" x14ac:dyDescent="0.2">
      <c r="A36" s="131"/>
      <c r="B36" s="288"/>
      <c r="C36" s="289"/>
      <c r="D36" s="289"/>
      <c r="E36" s="289"/>
      <c r="F36" s="290"/>
      <c r="G36" s="291"/>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3"/>
      <c r="BY36" s="133"/>
      <c r="CD36" s="1"/>
    </row>
    <row r="37" spans="1:82" ht="14.25" customHeight="1" x14ac:dyDescent="0.2">
      <c r="A37" s="131"/>
      <c r="B37" s="288"/>
      <c r="C37" s="289"/>
      <c r="D37" s="289"/>
      <c r="E37" s="289"/>
      <c r="F37" s="290"/>
      <c r="G37" s="291"/>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3"/>
      <c r="BY37" s="133"/>
    </row>
    <row r="38" spans="1:82" ht="14.25" customHeight="1" x14ac:dyDescent="0.2">
      <c r="A38" s="131"/>
      <c r="B38" s="288"/>
      <c r="C38" s="289"/>
      <c r="D38" s="289"/>
      <c r="E38" s="289"/>
      <c r="F38" s="290"/>
      <c r="G38" s="291"/>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3"/>
      <c r="BY38" s="133"/>
    </row>
    <row r="39" spans="1:82" ht="14.25" customHeight="1" x14ac:dyDescent="0.2">
      <c r="A39" s="131"/>
      <c r="B39" s="288"/>
      <c r="C39" s="289"/>
      <c r="D39" s="289"/>
      <c r="E39" s="289"/>
      <c r="F39" s="290"/>
      <c r="G39" s="291"/>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3"/>
      <c r="BY39" s="133"/>
    </row>
    <row r="40" spans="1:82" ht="14.25" customHeight="1" x14ac:dyDescent="0.2">
      <c r="A40" s="131"/>
      <c r="B40" s="288"/>
      <c r="C40" s="289"/>
      <c r="D40" s="289"/>
      <c r="E40" s="289"/>
      <c r="F40" s="290"/>
      <c r="G40" s="291"/>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3"/>
      <c r="BY40" s="133"/>
    </row>
    <row r="41" spans="1:82" ht="14.25" customHeight="1" x14ac:dyDescent="0.2">
      <c r="A41" s="131"/>
      <c r="B41" s="288"/>
      <c r="C41" s="289"/>
      <c r="D41" s="289"/>
      <c r="E41" s="289"/>
      <c r="F41" s="290"/>
      <c r="G41" s="291"/>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3"/>
      <c r="BY41" s="133"/>
    </row>
    <row r="42" spans="1:82" ht="14.25" customHeight="1" x14ac:dyDescent="0.2">
      <c r="A42" s="131"/>
      <c r="B42" s="294"/>
      <c r="C42" s="295"/>
      <c r="D42" s="295"/>
      <c r="E42" s="295"/>
      <c r="F42" s="296"/>
      <c r="G42" s="291"/>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3"/>
      <c r="BY42" s="133"/>
    </row>
    <row r="43" spans="1:82" ht="14.25" customHeight="1" x14ac:dyDescent="0.2">
      <c r="A43" s="131"/>
      <c r="B43" s="297" t="str">
        <f>IF($CC$77&gt;0,"カワセミトークのテーマ","")</f>
        <v>カワセミトークのテーマ</v>
      </c>
      <c r="C43" s="298"/>
      <c r="D43" s="298"/>
      <c r="E43" s="298"/>
      <c r="F43" s="299"/>
      <c r="G43" s="300" t="s">
        <v>155</v>
      </c>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2"/>
      <c r="BY43" s="133"/>
      <c r="CB43" t="str">
        <f>IF(CC77&gt;0,"カワセミ","なし")</f>
        <v>カワセミ</v>
      </c>
    </row>
    <row r="44" spans="1:82" ht="14.25" customHeight="1" x14ac:dyDescent="0.2">
      <c r="A44" s="131"/>
      <c r="B44" s="156" t="s">
        <v>45</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row>
    <row r="45" spans="1:82" x14ac:dyDescent="0.2">
      <c r="A45" s="131"/>
      <c r="B45" s="133" t="s">
        <v>32</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303"/>
      <c r="BY45" s="131"/>
    </row>
    <row r="46" spans="1:82" x14ac:dyDescent="0.2">
      <c r="A46" s="131"/>
      <c r="B46" s="304" t="s">
        <v>33</v>
      </c>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t="s">
        <v>163</v>
      </c>
      <c r="BW46" s="131"/>
      <c r="BX46" s="131"/>
      <c r="BY46" s="131"/>
    </row>
    <row r="47" spans="1:82" x14ac:dyDescent="0.2">
      <c r="A47" s="131"/>
      <c r="B47" s="304"/>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row>
    <row r="48" spans="1:82" x14ac:dyDescent="0.2">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row>
    <row r="49" spans="1:81" ht="28" customHeight="1" x14ac:dyDescent="0.2">
      <c r="A49" s="131"/>
      <c r="B49" s="305" t="s">
        <v>123</v>
      </c>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305"/>
      <c r="BS49" s="305"/>
      <c r="BT49" s="305"/>
      <c r="BU49" s="305"/>
      <c r="BV49" s="305"/>
      <c r="BW49" s="305"/>
      <c r="BX49" s="305"/>
      <c r="BY49" s="305"/>
    </row>
    <row r="50" spans="1:81" ht="4.5" customHeight="1" x14ac:dyDescent="0.35">
      <c r="A50" s="131"/>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c r="BQ50" s="306"/>
      <c r="BR50" s="306"/>
      <c r="BS50" s="306"/>
      <c r="BT50" s="306"/>
      <c r="BU50" s="306"/>
      <c r="BV50" s="306"/>
      <c r="BW50" s="306"/>
      <c r="BX50" s="306"/>
      <c r="BY50" s="306"/>
    </row>
    <row r="51" spans="1:81" ht="23.5" customHeight="1" x14ac:dyDescent="0.2">
      <c r="A51" s="131"/>
      <c r="B51" s="307" t="s">
        <v>40</v>
      </c>
      <c r="C51" s="308" t="s">
        <v>51</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c r="BO51" s="308"/>
      <c r="BP51" s="308"/>
      <c r="BQ51" s="309"/>
      <c r="BR51" s="310"/>
      <c r="BS51" s="311"/>
      <c r="BT51" s="308" t="s">
        <v>41</v>
      </c>
      <c r="BU51" s="308"/>
      <c r="BV51" s="308"/>
      <c r="BW51" s="308"/>
      <c r="BX51" s="308"/>
      <c r="BY51" s="309"/>
    </row>
    <row r="52" spans="1:81" ht="23.5" customHeight="1" x14ac:dyDescent="0.2">
      <c r="A52" s="131"/>
      <c r="B52" s="312" t="s">
        <v>55</v>
      </c>
      <c r="C52" s="308" t="s">
        <v>52</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8"/>
      <c r="BO52" s="308"/>
      <c r="BP52" s="308"/>
      <c r="BQ52" s="309"/>
      <c r="BR52" s="313"/>
      <c r="BS52" s="313"/>
      <c r="BT52" s="308" t="s">
        <v>41</v>
      </c>
      <c r="BU52" s="308"/>
      <c r="BV52" s="308"/>
      <c r="BW52" s="308"/>
      <c r="BX52" s="308"/>
      <c r="BY52" s="309"/>
    </row>
    <row r="53" spans="1:81" ht="23.5" customHeight="1" x14ac:dyDescent="0.2">
      <c r="A53" s="131"/>
      <c r="B53" s="312" t="s">
        <v>56</v>
      </c>
      <c r="C53" s="308" t="s">
        <v>47</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313"/>
      <c r="BS53" s="313"/>
      <c r="BT53" s="308" t="s">
        <v>54</v>
      </c>
      <c r="BU53" s="308"/>
      <c r="BV53" s="308"/>
      <c r="BW53" s="308"/>
      <c r="BX53" s="308"/>
      <c r="BY53" s="309"/>
    </row>
    <row r="54" spans="1:81" ht="23.5" customHeight="1" x14ac:dyDescent="0.2">
      <c r="A54" s="131"/>
      <c r="B54" s="312" t="s">
        <v>57</v>
      </c>
      <c r="C54" s="308" t="s">
        <v>76</v>
      </c>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9"/>
      <c r="BR54" s="313"/>
      <c r="BS54" s="313"/>
      <c r="BT54" s="308" t="s">
        <v>41</v>
      </c>
      <c r="BU54" s="308"/>
      <c r="BV54" s="308"/>
      <c r="BW54" s="308"/>
      <c r="BX54" s="308"/>
      <c r="BY54" s="309"/>
    </row>
    <row r="55" spans="1:81" ht="23.5" customHeight="1" x14ac:dyDescent="0.2">
      <c r="A55" s="131"/>
      <c r="B55" s="312" t="s">
        <v>58</v>
      </c>
      <c r="C55" s="308" t="s">
        <v>48</v>
      </c>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8"/>
      <c r="BC55" s="308"/>
      <c r="BD55" s="308"/>
      <c r="BE55" s="308"/>
      <c r="BF55" s="308"/>
      <c r="BG55" s="308"/>
      <c r="BH55" s="308"/>
      <c r="BI55" s="308"/>
      <c r="BJ55" s="308"/>
      <c r="BK55" s="308"/>
      <c r="BL55" s="308"/>
      <c r="BM55" s="308"/>
      <c r="BN55" s="308"/>
      <c r="BO55" s="308"/>
      <c r="BP55" s="308"/>
      <c r="BQ55" s="309"/>
      <c r="BR55" s="313"/>
      <c r="BS55" s="313"/>
      <c r="BT55" s="308" t="s">
        <v>41</v>
      </c>
      <c r="BU55" s="308"/>
      <c r="BV55" s="308"/>
      <c r="BW55" s="308"/>
      <c r="BX55" s="308"/>
      <c r="BY55" s="309"/>
    </row>
    <row r="56" spans="1:81" ht="23.5" customHeight="1" x14ac:dyDescent="0.2">
      <c r="A56" s="131"/>
      <c r="B56" s="312" t="s">
        <v>59</v>
      </c>
      <c r="C56" s="308" t="s">
        <v>49</v>
      </c>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c r="BO56" s="308"/>
      <c r="BP56" s="308"/>
      <c r="BQ56" s="309"/>
      <c r="BR56" s="313"/>
      <c r="BS56" s="313"/>
      <c r="BT56" s="308" t="s">
        <v>41</v>
      </c>
      <c r="BU56" s="308"/>
      <c r="BV56" s="308"/>
      <c r="BW56" s="308"/>
      <c r="BX56" s="308"/>
      <c r="BY56" s="309"/>
    </row>
    <row r="57" spans="1:81" ht="23.5" customHeight="1" x14ac:dyDescent="0.2">
      <c r="A57" s="131"/>
      <c r="B57" s="312" t="s">
        <v>60</v>
      </c>
      <c r="C57" s="308" t="s">
        <v>50</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9"/>
      <c r="BR57" s="313"/>
      <c r="BS57" s="313"/>
      <c r="BT57" s="308" t="s">
        <v>54</v>
      </c>
      <c r="BU57" s="308"/>
      <c r="BV57" s="308"/>
      <c r="BW57" s="308"/>
      <c r="BX57" s="308"/>
      <c r="BY57" s="309"/>
    </row>
    <row r="58" spans="1:81" ht="23.5" customHeight="1" x14ac:dyDescent="0.2">
      <c r="A58" s="131"/>
      <c r="B58" s="312" t="s">
        <v>61</v>
      </c>
      <c r="C58" s="308" t="s">
        <v>90</v>
      </c>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09"/>
      <c r="BR58" s="313"/>
      <c r="BS58" s="313"/>
      <c r="BT58" s="308" t="s">
        <v>54</v>
      </c>
      <c r="BU58" s="308"/>
      <c r="BV58" s="308"/>
      <c r="BW58" s="308"/>
      <c r="BX58" s="308"/>
      <c r="BY58" s="309"/>
    </row>
    <row r="59" spans="1:81" ht="23.5" customHeight="1" x14ac:dyDescent="0.2">
      <c r="A59" s="131"/>
      <c r="B59" s="314" t="s">
        <v>62</v>
      </c>
      <c r="C59" s="315" t="s">
        <v>136</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6"/>
      <c r="BR59" s="317"/>
      <c r="BS59" s="317"/>
      <c r="BT59" s="315" t="s">
        <v>54</v>
      </c>
      <c r="BU59" s="315"/>
      <c r="BV59" s="315"/>
      <c r="BW59" s="315"/>
      <c r="BX59" s="315"/>
      <c r="BY59" s="316"/>
      <c r="CB59" t="s">
        <v>42</v>
      </c>
      <c r="CC59">
        <f>COUNTIF($G$9:$BR$43,"*登山*")</f>
        <v>2</v>
      </c>
    </row>
    <row r="60" spans="1:81" ht="23.5" customHeight="1" x14ac:dyDescent="0.2">
      <c r="A60" s="131"/>
      <c r="B60" s="314" t="s">
        <v>63</v>
      </c>
      <c r="C60" s="315" t="s">
        <v>124</v>
      </c>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5"/>
      <c r="BQ60" s="316"/>
      <c r="BR60" s="317"/>
      <c r="BS60" s="317"/>
      <c r="BT60" s="315" t="s">
        <v>54</v>
      </c>
      <c r="BU60" s="315"/>
      <c r="BV60" s="315"/>
      <c r="BW60" s="315"/>
      <c r="BX60" s="315"/>
      <c r="BY60" s="316"/>
      <c r="CB60" t="s">
        <v>44</v>
      </c>
      <c r="CC60">
        <f>COUNTIF($G$9:$BR$43,"*登山*")+COUNTIF($G$9:$BR$43,"*ハイキング*")+COUNTIF($G$9:$BR$43,"*五色沼*")+COUNTIF($G$9:$BR$43,"*スノーシュー*")+COUNTIF($G$9:$BR$43,"*天体*")</f>
        <v>7</v>
      </c>
    </row>
    <row r="61" spans="1:81" ht="23.5" customHeight="1" x14ac:dyDescent="0.2">
      <c r="A61" s="131"/>
      <c r="B61" s="314" t="s">
        <v>143</v>
      </c>
      <c r="C61" s="315" t="s">
        <v>149</v>
      </c>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6"/>
      <c r="BR61" s="317"/>
      <c r="BS61" s="317"/>
      <c r="BT61" s="315" t="s">
        <v>54</v>
      </c>
      <c r="BU61" s="315"/>
      <c r="BV61" s="315"/>
      <c r="BW61" s="315"/>
      <c r="BX61" s="315"/>
      <c r="BY61" s="316"/>
      <c r="CB61" t="s">
        <v>139</v>
      </c>
      <c r="CC61">
        <f>COUNTIF($G$9:$BR$43,"*天鏡台*")</f>
        <v>2</v>
      </c>
    </row>
    <row r="62" spans="1:81" ht="23.5" customHeight="1" x14ac:dyDescent="0.2">
      <c r="A62" s="131"/>
      <c r="B62" s="314" t="s">
        <v>64</v>
      </c>
      <c r="C62" s="315" t="s">
        <v>146</v>
      </c>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6"/>
      <c r="BR62" s="317"/>
      <c r="BS62" s="317"/>
      <c r="BT62" s="315" t="s">
        <v>54</v>
      </c>
      <c r="BU62" s="315"/>
      <c r="BV62" s="315"/>
      <c r="BW62" s="315"/>
      <c r="BX62" s="315"/>
      <c r="BY62" s="316"/>
      <c r="CB62" t="s">
        <v>138</v>
      </c>
      <c r="CC62">
        <f>COUNTIF($G$9:$BR$43,"*ナイト*")</f>
        <v>2</v>
      </c>
    </row>
    <row r="63" spans="1:81" ht="23.5" customHeight="1" x14ac:dyDescent="0.2">
      <c r="A63" s="131"/>
      <c r="B63" s="314" t="s">
        <v>65</v>
      </c>
      <c r="C63" s="315" t="s">
        <v>147</v>
      </c>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6"/>
      <c r="BR63" s="317"/>
      <c r="BS63" s="317"/>
      <c r="BT63" s="315" t="s">
        <v>41</v>
      </c>
      <c r="BU63" s="315"/>
      <c r="BV63" s="315"/>
      <c r="BW63" s="315"/>
      <c r="BX63" s="315"/>
      <c r="BY63" s="316"/>
    </row>
    <row r="64" spans="1:81" ht="23.5" customHeight="1" x14ac:dyDescent="0.2">
      <c r="A64" s="131"/>
      <c r="B64" s="314" t="s">
        <v>144</v>
      </c>
      <c r="C64" s="315" t="s">
        <v>148</v>
      </c>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6"/>
      <c r="BR64" s="317"/>
      <c r="BS64" s="317"/>
      <c r="BT64" s="315" t="s">
        <v>54</v>
      </c>
      <c r="BU64" s="315"/>
      <c r="BV64" s="315"/>
      <c r="BW64" s="315"/>
      <c r="BX64" s="315"/>
      <c r="BY64" s="316"/>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2</v>
      </c>
    </row>
    <row r="65" spans="1:81" ht="23.5" customHeight="1" x14ac:dyDescent="0.2">
      <c r="A65" s="131"/>
      <c r="B65" s="314" t="s">
        <v>145</v>
      </c>
      <c r="C65" s="315" t="s">
        <v>121</v>
      </c>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5"/>
      <c r="BE65" s="315"/>
      <c r="BF65" s="315"/>
      <c r="BG65" s="315"/>
      <c r="BH65" s="315"/>
      <c r="BI65" s="315"/>
      <c r="BJ65" s="315"/>
      <c r="BK65" s="315"/>
      <c r="BL65" s="315"/>
      <c r="BM65" s="315"/>
      <c r="BN65" s="315"/>
      <c r="BO65" s="315"/>
      <c r="BP65" s="315"/>
      <c r="BQ65" s="316"/>
      <c r="BR65" s="317"/>
      <c r="BS65" s="317"/>
      <c r="BT65" s="315" t="s">
        <v>41</v>
      </c>
      <c r="BU65" s="315"/>
      <c r="BV65" s="315"/>
      <c r="BW65" s="315"/>
      <c r="BX65" s="315"/>
      <c r="BY65" s="316"/>
      <c r="CB65" t="s">
        <v>82</v>
      </c>
      <c r="CC65">
        <f>COUNTIF($G$9:$BR$43,"*野外炊飯*")+COUNTIF($G$9:$BR$43,"*野外炊爨*")+COUNTIF($G$9:$BR$43,"*野炊*")-COUNTIF($G$9:$BR$43,"*特別*")</f>
        <v>2</v>
      </c>
    </row>
    <row r="66" spans="1:81" ht="23.5" customHeight="1" x14ac:dyDescent="0.2">
      <c r="A66" s="131"/>
      <c r="B66" s="314" t="s">
        <v>66</v>
      </c>
      <c r="C66" s="315" t="s">
        <v>137</v>
      </c>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c r="BQ66" s="316"/>
      <c r="BR66" s="317"/>
      <c r="BS66" s="317"/>
      <c r="BT66" s="315" t="s">
        <v>54</v>
      </c>
      <c r="BU66" s="315"/>
      <c r="BV66" s="315"/>
      <c r="BW66" s="315"/>
      <c r="BX66" s="315"/>
      <c r="BY66" s="316"/>
    </row>
    <row r="67" spans="1:81" ht="23.5" customHeight="1" x14ac:dyDescent="0.2">
      <c r="A67" s="131"/>
      <c r="B67" s="314" t="s">
        <v>67</v>
      </c>
      <c r="C67" s="315" t="s">
        <v>141</v>
      </c>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5"/>
      <c r="BO67" s="315"/>
      <c r="BP67" s="315"/>
      <c r="BQ67" s="316"/>
      <c r="BR67" s="317"/>
      <c r="BS67" s="317"/>
      <c r="BT67" s="315" t="s">
        <v>41</v>
      </c>
      <c r="BU67" s="315"/>
      <c r="BV67" s="315"/>
      <c r="BW67" s="315"/>
      <c r="BX67" s="315"/>
      <c r="BY67" s="316"/>
      <c r="CB67" t="s">
        <v>140</v>
      </c>
      <c r="CC67">
        <f>COUNTIF($G$9:$BR$43,"*特別*")</f>
        <v>0</v>
      </c>
    </row>
    <row r="68" spans="1:81" ht="23.5" customHeight="1" x14ac:dyDescent="0.2">
      <c r="A68" s="131"/>
      <c r="B68" s="314" t="s">
        <v>68</v>
      </c>
      <c r="C68" s="315" t="s">
        <v>79</v>
      </c>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5"/>
      <c r="BP68" s="315"/>
      <c r="BQ68" s="316"/>
      <c r="BR68" s="317"/>
      <c r="BS68" s="317"/>
      <c r="BT68" s="315" t="s">
        <v>54</v>
      </c>
      <c r="BU68" s="315"/>
      <c r="BV68" s="315"/>
      <c r="BW68" s="315"/>
      <c r="BX68" s="315"/>
      <c r="BY68" s="316"/>
      <c r="CB68" t="s">
        <v>83</v>
      </c>
      <c r="CC68">
        <f>COUNTIF($G$9:$BR$43,"*あかべこ*")+COUNTIF($G$9:$BR$43,"*赤べこ*")+COUNTIF($G$9:$BR$43,"*アカベコ*")+COUNTIF($G$9:$BR$43,"*アカべこ*")+COUNTIF($G$9:$BR$43,"*あかベコ*")+COUNTIF($G$9:$BR$43,"*赤ベコ*")</f>
        <v>0</v>
      </c>
    </row>
    <row r="69" spans="1:81" ht="23.5" customHeight="1" x14ac:dyDescent="0.2">
      <c r="A69" s="131"/>
      <c r="B69" s="314" t="s">
        <v>69</v>
      </c>
      <c r="C69" s="315" t="s">
        <v>80</v>
      </c>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315"/>
      <c r="BJ69" s="315"/>
      <c r="BK69" s="315"/>
      <c r="BL69" s="315"/>
      <c r="BM69" s="315"/>
      <c r="BN69" s="315"/>
      <c r="BO69" s="315"/>
      <c r="BP69" s="315"/>
      <c r="BQ69" s="316"/>
      <c r="BR69" s="317"/>
      <c r="BS69" s="317"/>
      <c r="BT69" s="315" t="s">
        <v>54</v>
      </c>
      <c r="BU69" s="315"/>
      <c r="BV69" s="315"/>
      <c r="BW69" s="315"/>
      <c r="BX69" s="315"/>
      <c r="BY69" s="316"/>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1:81" ht="23.5" customHeight="1" x14ac:dyDescent="0.2">
      <c r="A70" s="131"/>
      <c r="B70" s="314" t="s">
        <v>70</v>
      </c>
      <c r="C70" s="315" t="s">
        <v>81</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315"/>
      <c r="BD70" s="315"/>
      <c r="BE70" s="315"/>
      <c r="BF70" s="315"/>
      <c r="BG70" s="315"/>
      <c r="BH70" s="315"/>
      <c r="BI70" s="315"/>
      <c r="BJ70" s="315"/>
      <c r="BK70" s="315"/>
      <c r="BL70" s="315"/>
      <c r="BM70" s="315"/>
      <c r="BN70" s="315"/>
      <c r="BO70" s="315"/>
      <c r="BP70" s="315"/>
      <c r="BQ70" s="316"/>
      <c r="BR70" s="317"/>
      <c r="BS70" s="317"/>
      <c r="BT70" s="315" t="s">
        <v>54</v>
      </c>
      <c r="BU70" s="315"/>
      <c r="BV70" s="315"/>
      <c r="BW70" s="315"/>
      <c r="BX70" s="315"/>
      <c r="BY70" s="316"/>
      <c r="CB70" t="s">
        <v>85</v>
      </c>
      <c r="CC70">
        <f>COUNTIF($G$9:$BR$43,"*てびねり*")+COUNTIF($G$9:$BR$43,"*手びねり*")</f>
        <v>0</v>
      </c>
    </row>
    <row r="71" spans="1:81" ht="23.5" customHeight="1" x14ac:dyDescent="0.2">
      <c r="A71" s="131"/>
      <c r="B71" s="314" t="s">
        <v>71</v>
      </c>
      <c r="C71" s="315" t="s">
        <v>126</v>
      </c>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315"/>
      <c r="BD71" s="315"/>
      <c r="BE71" s="315"/>
      <c r="BF71" s="315"/>
      <c r="BG71" s="315"/>
      <c r="BH71" s="315"/>
      <c r="BI71" s="315"/>
      <c r="BJ71" s="315"/>
      <c r="BK71" s="315"/>
      <c r="BL71" s="315"/>
      <c r="BM71" s="315"/>
      <c r="BN71" s="315"/>
      <c r="BO71" s="315"/>
      <c r="BP71" s="315"/>
      <c r="BQ71" s="316"/>
      <c r="BR71" s="317"/>
      <c r="BS71" s="317"/>
      <c r="BT71" s="315" t="s">
        <v>54</v>
      </c>
      <c r="BU71" s="315"/>
      <c r="BV71" s="315"/>
      <c r="BW71" s="315"/>
      <c r="BX71" s="315"/>
      <c r="BY71" s="316"/>
      <c r="CB71" t="s">
        <v>86</v>
      </c>
      <c r="CC71">
        <f>COUNTIF($G$9:$BR$43,"*漆*")+COUNTIF($G$9:$BR$43,"*蒔絵*")</f>
        <v>4</v>
      </c>
    </row>
    <row r="72" spans="1:81" ht="23.5" customHeight="1" x14ac:dyDescent="0.2">
      <c r="A72" s="131"/>
      <c r="B72" s="314" t="s">
        <v>72</v>
      </c>
      <c r="C72" s="315" t="s">
        <v>77</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6"/>
      <c r="BR72" s="317"/>
      <c r="BS72" s="317"/>
      <c r="BT72" s="315" t="s">
        <v>41</v>
      </c>
      <c r="BU72" s="315"/>
      <c r="BV72" s="315"/>
      <c r="BW72" s="315"/>
      <c r="BX72" s="315"/>
      <c r="BY72" s="316"/>
      <c r="CB72" t="s">
        <v>87</v>
      </c>
      <c r="CC72">
        <f>COUNTIF($G$9:$BR$43,"*キャンプファ*")+COUNTIF($G$9:$BR$43,"*キャンプF*")</f>
        <v>0</v>
      </c>
    </row>
    <row r="73" spans="1:81" ht="23.5" customHeight="1" x14ac:dyDescent="0.2">
      <c r="A73" s="131"/>
      <c r="B73" s="314" t="s">
        <v>73</v>
      </c>
      <c r="C73" s="315" t="s">
        <v>78</v>
      </c>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c r="AH73" s="315"/>
      <c r="AI73" s="315"/>
      <c r="AJ73" s="315"/>
      <c r="AK73" s="315"/>
      <c r="AL73" s="315"/>
      <c r="AM73" s="315"/>
      <c r="AN73" s="315"/>
      <c r="AO73" s="315"/>
      <c r="AP73" s="315"/>
      <c r="AQ73" s="315"/>
      <c r="AR73" s="315"/>
      <c r="AS73" s="315"/>
      <c r="AT73" s="315"/>
      <c r="AU73" s="315"/>
      <c r="AV73" s="315"/>
      <c r="AW73" s="315"/>
      <c r="AX73" s="315"/>
      <c r="AY73" s="315"/>
      <c r="AZ73" s="315"/>
      <c r="BA73" s="315"/>
      <c r="BB73" s="315"/>
      <c r="BC73" s="315"/>
      <c r="BD73" s="315"/>
      <c r="BE73" s="315"/>
      <c r="BF73" s="315"/>
      <c r="BG73" s="315"/>
      <c r="BH73" s="315"/>
      <c r="BI73" s="315"/>
      <c r="BJ73" s="315"/>
      <c r="BK73" s="315"/>
      <c r="BL73" s="315"/>
      <c r="BM73" s="315"/>
      <c r="BN73" s="315"/>
      <c r="BO73" s="315"/>
      <c r="BP73" s="315"/>
      <c r="BQ73" s="316"/>
      <c r="BR73" s="317"/>
      <c r="BS73" s="317"/>
      <c r="BT73" s="315" t="s">
        <v>41</v>
      </c>
      <c r="BU73" s="315"/>
      <c r="BV73" s="315"/>
      <c r="BW73" s="315"/>
      <c r="BX73" s="315"/>
      <c r="BY73" s="316"/>
      <c r="CB73" t="s">
        <v>88</v>
      </c>
      <c r="CC73">
        <f>COUNTIF($G$9:$BR$43,"*キャンドルファ*")+COUNTIF($G$9:$BR$43,"*キャンドルF*")</f>
        <v>0</v>
      </c>
    </row>
    <row r="74" spans="1:81" ht="23.5" customHeight="1" x14ac:dyDescent="0.2">
      <c r="A74" s="131"/>
      <c r="B74" s="318" t="s">
        <v>74</v>
      </c>
      <c r="C74" s="316" t="s">
        <v>92</v>
      </c>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c r="BR74" s="317"/>
      <c r="BS74" s="317"/>
      <c r="BT74" s="315" t="s">
        <v>41</v>
      </c>
      <c r="BU74" s="315"/>
      <c r="BV74" s="315"/>
      <c r="BW74" s="315"/>
      <c r="BX74" s="315"/>
      <c r="BY74" s="316"/>
      <c r="CB74" t="s">
        <v>89</v>
      </c>
      <c r="CC74">
        <f>COUNTIF($G$9:$BR$43,"*そり*")+COUNTIF($G$9:$BR$43,"*スノーチューブ*")+COUNTIF($G$9:$BR$43,"*雪遊び*")+COUNTIF($G$9:$BR$43,"*ゆき遊び*")+COUNTIF($G$9:$BR$43,"*雪あそび*")</f>
        <v>0</v>
      </c>
    </row>
    <row r="75" spans="1:81" ht="23.5" customHeight="1" x14ac:dyDescent="0.2">
      <c r="A75" s="131"/>
      <c r="B75" s="318" t="s">
        <v>75</v>
      </c>
      <c r="C75" s="315" t="s">
        <v>128</v>
      </c>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6"/>
      <c r="BR75" s="317"/>
      <c r="BS75" s="317"/>
      <c r="BT75" s="315" t="s">
        <v>54</v>
      </c>
      <c r="BU75" s="315"/>
      <c r="BV75" s="315"/>
      <c r="BW75" s="315"/>
      <c r="BX75" s="315"/>
      <c r="BY75" s="316"/>
      <c r="CB75" t="s">
        <v>125</v>
      </c>
      <c r="CC75">
        <f>COUNTIF($G$9:$BR$43,"*スノーシュー*")+COUNTIF($G$9:$BR$43,"*シュー*")</f>
        <v>0</v>
      </c>
    </row>
    <row r="76" spans="1:81" ht="23.5" customHeight="1" x14ac:dyDescent="0.2">
      <c r="A76" s="131"/>
      <c r="B76" s="318" t="s">
        <v>122</v>
      </c>
      <c r="C76" s="315" t="s">
        <v>162</v>
      </c>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6"/>
      <c r="BR76" s="317"/>
      <c r="BS76" s="317"/>
      <c r="BT76" s="315" t="s">
        <v>54</v>
      </c>
      <c r="BU76" s="315"/>
      <c r="BV76" s="315"/>
      <c r="BW76" s="315"/>
      <c r="BX76" s="315"/>
      <c r="BY76" s="316"/>
      <c r="CB76" t="s">
        <v>142</v>
      </c>
      <c r="CC76">
        <f>COUNTIF($G$9:$BR$42,"*地域連携*")+COUNTIF($G$9:$BR$42,"*震災講話*")+COUNTIF($G$9:$BR$42,"*トーク*")</f>
        <v>1</v>
      </c>
    </row>
    <row r="77" spans="1:81" ht="11.5" customHeight="1" x14ac:dyDescent="0.2">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3"/>
      <c r="BR77" s="131"/>
      <c r="BS77" s="131"/>
      <c r="BT77" s="131"/>
      <c r="BU77" s="131"/>
      <c r="BV77" s="131"/>
      <c r="BW77" s="131"/>
      <c r="BX77" s="131"/>
      <c r="BY77" s="131"/>
      <c r="CB77" t="s">
        <v>151</v>
      </c>
      <c r="CC77">
        <f>COUNTIF($G$9:$BR$42,"*トーク*")</f>
        <v>1</v>
      </c>
    </row>
    <row r="78" spans="1:81" ht="28" customHeight="1" x14ac:dyDescent="0.2"/>
    <row r="79" spans="1:81" ht="28" customHeight="1" x14ac:dyDescent="0.2">
      <c r="CB79" s="60" t="s">
        <v>156</v>
      </c>
    </row>
    <row r="80" spans="1: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sheet="1" objects="1" scenarios="1"/>
  <mergeCells count="186">
    <mergeCell ref="B1:N2"/>
    <mergeCell ref="BB9:BC10"/>
    <mergeCell ref="BD9:BF10"/>
    <mergeCell ref="B3:N3"/>
    <mergeCell ref="C75:BQ75"/>
    <mergeCell ref="BT75:BY75"/>
    <mergeCell ref="C76:BQ76"/>
    <mergeCell ref="BT76:BY76"/>
    <mergeCell ref="U2:AK2"/>
    <mergeCell ref="U4:AK4"/>
    <mergeCell ref="AX4:BJ4"/>
    <mergeCell ref="AC9:AE11"/>
    <mergeCell ref="AI9:AV10"/>
    <mergeCell ref="AI11:AV12"/>
    <mergeCell ref="C72:BQ72"/>
    <mergeCell ref="BT72:BY72"/>
    <mergeCell ref="C73:BQ73"/>
    <mergeCell ref="BT73:BY73"/>
    <mergeCell ref="C74:BQ74"/>
    <mergeCell ref="BT74:BY74"/>
    <mergeCell ref="C69:BQ69"/>
    <mergeCell ref="BT69:BY69"/>
    <mergeCell ref="C70:BQ70"/>
    <mergeCell ref="BT70:BY70"/>
    <mergeCell ref="C71:BQ71"/>
    <mergeCell ref="BT71:BY71"/>
    <mergeCell ref="C66:BQ66"/>
    <mergeCell ref="BT66:BY66"/>
    <mergeCell ref="C67:BQ67"/>
    <mergeCell ref="BT67:BY67"/>
    <mergeCell ref="C68:BQ68"/>
    <mergeCell ref="BT68:BY68"/>
    <mergeCell ref="C63:BQ63"/>
    <mergeCell ref="BT63:BY63"/>
    <mergeCell ref="C64:BQ64"/>
    <mergeCell ref="BT64:BY64"/>
    <mergeCell ref="C65:BQ65"/>
    <mergeCell ref="BT65:BY65"/>
    <mergeCell ref="C60:BQ60"/>
    <mergeCell ref="BT60:BY60"/>
    <mergeCell ref="C61:BQ61"/>
    <mergeCell ref="BT61:BY61"/>
    <mergeCell ref="C62:BQ62"/>
    <mergeCell ref="BT62:BY62"/>
    <mergeCell ref="C57:BQ57"/>
    <mergeCell ref="BT57:BY57"/>
    <mergeCell ref="C58:BQ58"/>
    <mergeCell ref="BT58:BY58"/>
    <mergeCell ref="C59:BQ59"/>
    <mergeCell ref="BT59:BY59"/>
    <mergeCell ref="C54:BQ54"/>
    <mergeCell ref="BT54:BY54"/>
    <mergeCell ref="C55:BQ55"/>
    <mergeCell ref="BT55:BY55"/>
    <mergeCell ref="C56:BQ56"/>
    <mergeCell ref="BT56:BY56"/>
    <mergeCell ref="C51:BQ51"/>
    <mergeCell ref="BR51:BS51"/>
    <mergeCell ref="BT51:BY51"/>
    <mergeCell ref="C52:BQ52"/>
    <mergeCell ref="BT52:BY52"/>
    <mergeCell ref="C53:BQ53"/>
    <mergeCell ref="BT53:BY53"/>
    <mergeCell ref="F31:F34"/>
    <mergeCell ref="C32:E32"/>
    <mergeCell ref="C33:E33"/>
    <mergeCell ref="B49:BY49"/>
    <mergeCell ref="BF17:BG17"/>
    <mergeCell ref="BJ17:BK17"/>
    <mergeCell ref="BN17:BO17"/>
    <mergeCell ref="L27:N28"/>
    <mergeCell ref="W27:AH28"/>
    <mergeCell ref="BN26:BO26"/>
    <mergeCell ref="BV26:BW26"/>
    <mergeCell ref="C27:E27"/>
    <mergeCell ref="K27:K30"/>
    <mergeCell ref="AX27:AX30"/>
    <mergeCell ref="AY27:AY34"/>
    <mergeCell ref="BS27:BT34"/>
    <mergeCell ref="BU27:BX34"/>
    <mergeCell ref="C28:E28"/>
    <mergeCell ref="C30:E30"/>
    <mergeCell ref="AP26:AQ26"/>
    <mergeCell ref="AT26:AU26"/>
    <mergeCell ref="AX26:AY26"/>
    <mergeCell ref="BB26:BC26"/>
    <mergeCell ref="BF26:BG26"/>
    <mergeCell ref="BJ26:BK26"/>
    <mergeCell ref="R26:S26"/>
    <mergeCell ref="V26:W26"/>
    <mergeCell ref="Z26:AA26"/>
    <mergeCell ref="AE22:AH23"/>
    <mergeCell ref="AI22:AT23"/>
    <mergeCell ref="BE22:BL23"/>
    <mergeCell ref="Y22:AD23"/>
    <mergeCell ref="S22:X23"/>
    <mergeCell ref="F22:F25"/>
    <mergeCell ref="C23:E23"/>
    <mergeCell ref="C24:E24"/>
    <mergeCell ref="F26:F30"/>
    <mergeCell ref="J26:K26"/>
    <mergeCell ref="N26:O26"/>
    <mergeCell ref="AD26:AE26"/>
    <mergeCell ref="AH26:AI26"/>
    <mergeCell ref="AL26:AM26"/>
    <mergeCell ref="AX17:AY17"/>
    <mergeCell ref="BB17:BC17"/>
    <mergeCell ref="J17:K17"/>
    <mergeCell ref="N17:O17"/>
    <mergeCell ref="R17:S17"/>
    <mergeCell ref="V17:W17"/>
    <mergeCell ref="Z17:AA17"/>
    <mergeCell ref="AD17:AE17"/>
    <mergeCell ref="C9:E9"/>
    <mergeCell ref="C10:E10"/>
    <mergeCell ref="C12:E12"/>
    <mergeCell ref="F13:F16"/>
    <mergeCell ref="C14:E14"/>
    <mergeCell ref="C15:E15"/>
    <mergeCell ref="BG13:BN13"/>
    <mergeCell ref="BG14:BN14"/>
    <mergeCell ref="BO11:BR11"/>
    <mergeCell ref="F8:F12"/>
    <mergeCell ref="J8:K8"/>
    <mergeCell ref="N8:O8"/>
    <mergeCell ref="K9:K12"/>
    <mergeCell ref="AX9:AX12"/>
    <mergeCell ref="AY9:AY16"/>
    <mergeCell ref="AH8:AI8"/>
    <mergeCell ref="AL8:AM8"/>
    <mergeCell ref="AP8:AQ8"/>
    <mergeCell ref="AT8:AU8"/>
    <mergeCell ref="AX8:AY8"/>
    <mergeCell ref="BB8:BC8"/>
    <mergeCell ref="BF8:BG8"/>
    <mergeCell ref="BW2:BX2"/>
    <mergeCell ref="BS6:BU6"/>
    <mergeCell ref="AI13:AV14"/>
    <mergeCell ref="BG9:BN10"/>
    <mergeCell ref="BO9:BR10"/>
    <mergeCell ref="BM2:BN2"/>
    <mergeCell ref="BO2:BP2"/>
    <mergeCell ref="BQ2:BR2"/>
    <mergeCell ref="BS2:BT2"/>
    <mergeCell ref="BU2:BV2"/>
    <mergeCell ref="BV8:BW8"/>
    <mergeCell ref="BS9:BT16"/>
    <mergeCell ref="BU9:BX16"/>
    <mergeCell ref="BL4:BM4"/>
    <mergeCell ref="BU4:BV4"/>
    <mergeCell ref="L6:Q6"/>
    <mergeCell ref="AE6:AJ6"/>
    <mergeCell ref="L7:Q7"/>
    <mergeCell ref="BA6:BH6"/>
    <mergeCell ref="AE7:AJ7"/>
    <mergeCell ref="BN8:BO8"/>
    <mergeCell ref="R8:S8"/>
    <mergeCell ref="V8:W8"/>
    <mergeCell ref="Z8:AA8"/>
    <mergeCell ref="AD8:AE8"/>
    <mergeCell ref="BA7:BH7"/>
    <mergeCell ref="BJ8:BK8"/>
    <mergeCell ref="G35:BX42"/>
    <mergeCell ref="B35:F42"/>
    <mergeCell ref="B43:F43"/>
    <mergeCell ref="G43:BX43"/>
    <mergeCell ref="L18:N19"/>
    <mergeCell ref="O18:AV19"/>
    <mergeCell ref="BB18:BC19"/>
    <mergeCell ref="BE18:BL19"/>
    <mergeCell ref="BN18:BO19"/>
    <mergeCell ref="BP18:BR19"/>
    <mergeCell ref="F17:F21"/>
    <mergeCell ref="C19:E19"/>
    <mergeCell ref="C21:E21"/>
    <mergeCell ref="BV17:BW17"/>
    <mergeCell ref="C18:E18"/>
    <mergeCell ref="K18:K21"/>
    <mergeCell ref="AX18:AX21"/>
    <mergeCell ref="AY18:AY25"/>
    <mergeCell ref="BS18:BT25"/>
    <mergeCell ref="BU18:BX25"/>
    <mergeCell ref="AH17:AI17"/>
    <mergeCell ref="AL17:AM17"/>
    <mergeCell ref="AP17:AQ17"/>
    <mergeCell ref="AT17:AU17"/>
  </mergeCells>
  <phoneticPr fontId="1"/>
  <conditionalFormatting sqref="B62">
    <cfRule type="expression" dxfId="28" priority="4">
      <formula>$CC61&gt;=1</formula>
    </cfRule>
  </conditionalFormatting>
  <conditionalFormatting sqref="B63">
    <cfRule type="expression" dxfId="27" priority="5">
      <formula>$CC63&gt;=1</formula>
    </cfRule>
  </conditionalFormatting>
  <conditionalFormatting sqref="B66">
    <cfRule type="expression" dxfId="26" priority="3">
      <formula>$CC66&gt;=1</formula>
    </cfRule>
  </conditionalFormatting>
  <conditionalFormatting sqref="B67">
    <cfRule type="expression" dxfId="25" priority="2">
      <formula>$CC66&gt;=1</formula>
    </cfRule>
  </conditionalFormatting>
  <conditionalFormatting sqref="B65:C65 BR65:BT65">
    <cfRule type="expression" dxfId="24" priority="16">
      <formula>$CC65&gt;=1</formula>
    </cfRule>
  </conditionalFormatting>
  <conditionalFormatting sqref="B59:BY60 B61:C62 BR61:BT62">
    <cfRule type="expression" dxfId="23" priority="7">
      <formula>$CC59&gt;=1</formula>
    </cfRule>
  </conditionalFormatting>
  <conditionalFormatting sqref="B61:BY61">
    <cfRule type="expression" dxfId="22" priority="11">
      <formula>$CC63&gt;=1</formula>
    </cfRule>
  </conditionalFormatting>
  <conditionalFormatting sqref="B63:BY63">
    <cfRule type="expression" dxfId="21" priority="12">
      <formula>$CC62&gt;=1</formula>
    </cfRule>
  </conditionalFormatting>
  <conditionalFormatting sqref="B64:BY64 B69:C69 BR69:BT69">
    <cfRule type="expression" dxfId="20" priority="15">
      <formula>$CC64&gt;=1</formula>
    </cfRule>
  </conditionalFormatting>
  <conditionalFormatting sqref="B66:BY66">
    <cfRule type="expression" dxfId="19" priority="14">
      <formula>$CC65&gt;=1</formula>
    </cfRule>
  </conditionalFormatting>
  <conditionalFormatting sqref="B67:BY67">
    <cfRule type="expression" dxfId="18" priority="6">
      <formula>$CC68&gt;=1</formula>
    </cfRule>
  </conditionalFormatting>
  <conditionalFormatting sqref="B68:BY68">
    <cfRule type="expression" dxfId="17" priority="13">
      <formula>$CC68&gt;=1</formula>
    </cfRule>
  </conditionalFormatting>
  <conditionalFormatting sqref="B70:BY74 B75:C75">
    <cfRule type="expression" dxfId="16" priority="10">
      <formula>$CC70&gt;=1</formula>
    </cfRule>
  </conditionalFormatting>
  <conditionalFormatting sqref="B76:BY76">
    <cfRule type="expression" dxfId="15" priority="1">
      <formula>$CC$76&gt;=1</formula>
    </cfRule>
  </conditionalFormatting>
  <conditionalFormatting sqref="BR75:BY75">
    <cfRule type="expression" dxfId="14" priority="8">
      <formula>$CC75&gt;=1</formula>
    </cfRule>
  </conditionalFormatting>
  <dataValidations count="1">
    <dataValidation type="list" allowBlank="1" showInputMessage="1" showErrorMessage="1" sqref="G43:BX43" xr:uid="{E82A99DF-0AE2-42EE-AB45-113E4B1DC805}">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22" r:id="rId4" name="Check Box 26">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4123" r:id="rId5" name="Check Box 27">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4097" r:id="rId6" name="Check Box 1">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4098" r:id="rId7" name="Check Box 2">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4099" r:id="rId8" name="Check Box 3">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4100" r:id="rId9" name="Check Box 4">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4101" r:id="rId10" name="Check Box 5">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4102" r:id="rId11" name="Check Box 6">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4104" r:id="rId13" name="Check Box 8">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4105" r:id="rId14" name="Check Box 9">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4106" r:id="rId15" name="Check Box 10">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4107" r:id="rId16" name="Check Box 11">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4108" r:id="rId17" name="Check Box 12">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4109" r:id="rId18" name="Check Box 13">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4110" r:id="rId19" name="Check Box 14">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4111" r:id="rId20" name="Check Box 15">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4112" r:id="rId21" name="Check Box 16">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4113" r:id="rId22" name="Check Box 17">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4114" r:id="rId23" name="Check Box 18">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4115" r:id="rId24" name="Check Box 19">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4116" r:id="rId25" name="Check Box 20">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4117" r:id="rId26" name="Check Box 21">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4118" r:id="rId27" name="Check Box 22">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4119" r:id="rId28" name="Check Box 23">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4120" r:id="rId29" name="Check Box 24">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4121" r:id="rId30" name="Check Box 25">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7860A-CC87-4303-BB47-03FA935FB23E}">
  <sheetPr codeName="Sheet5"/>
  <dimension ref="A1:CF84"/>
  <sheetViews>
    <sheetView showGridLines="0" view="pageBreakPreview" zoomScale="85" zoomScaleNormal="70" zoomScaleSheetLayoutView="85" workbookViewId="0">
      <selection activeCell="U4" sqref="U4:AK4"/>
    </sheetView>
  </sheetViews>
  <sheetFormatPr defaultRowHeight="13" x14ac:dyDescent="0.2"/>
  <cols>
    <col min="1" max="1" width="2.453125" customWidth="1"/>
    <col min="2" max="6" width="3.6328125" customWidth="1"/>
    <col min="7" max="78" width="2" customWidth="1"/>
    <col min="80" max="80" width="14.90625" hidden="1" customWidth="1"/>
    <col min="81" max="81" width="8.7265625" hidden="1" customWidth="1"/>
  </cols>
  <sheetData>
    <row r="1" spans="1:80" x14ac:dyDescent="0.2">
      <c r="A1" s="131"/>
      <c r="B1" s="132" t="s">
        <v>8</v>
      </c>
      <c r="C1" s="132"/>
      <c r="D1" s="132"/>
      <c r="E1" s="132"/>
      <c r="F1" s="132"/>
      <c r="G1" s="132"/>
      <c r="H1" s="132"/>
      <c r="I1" s="132"/>
      <c r="J1" s="132"/>
      <c r="K1" s="132"/>
      <c r="L1" s="132"/>
      <c r="M1" s="132"/>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4"/>
      <c r="BF1" s="134"/>
      <c r="BG1" s="134"/>
      <c r="BH1" s="134"/>
      <c r="BI1" s="134"/>
      <c r="BJ1" s="134"/>
      <c r="BK1" s="134"/>
      <c r="BL1" s="134"/>
      <c r="BM1" s="134"/>
      <c r="BN1" s="134"/>
      <c r="BO1" s="134"/>
      <c r="BP1" s="134"/>
      <c r="BQ1" s="134"/>
      <c r="BR1" s="134"/>
      <c r="BS1" s="134"/>
      <c r="BT1" s="134"/>
      <c r="BU1" s="134"/>
      <c r="BV1" s="134"/>
      <c r="BW1" s="134"/>
      <c r="BX1" s="134"/>
      <c r="BY1" s="133"/>
    </row>
    <row r="2" spans="1:80" s="2" customFormat="1" ht="26.25" customHeight="1" x14ac:dyDescent="0.25">
      <c r="A2" s="135"/>
      <c r="B2" s="132"/>
      <c r="C2" s="132"/>
      <c r="D2" s="132"/>
      <c r="E2" s="132"/>
      <c r="F2" s="132"/>
      <c r="G2" s="132"/>
      <c r="H2" s="132"/>
      <c r="I2" s="132"/>
      <c r="J2" s="132"/>
      <c r="K2" s="132"/>
      <c r="L2" s="132"/>
      <c r="M2" s="132"/>
      <c r="N2" s="136"/>
      <c r="O2" s="136"/>
      <c r="P2" s="136"/>
      <c r="Q2" s="137" t="s">
        <v>13</v>
      </c>
      <c r="R2" s="138"/>
      <c r="S2" s="138"/>
      <c r="T2" s="138"/>
      <c r="U2" s="139" t="s">
        <v>94</v>
      </c>
      <c r="V2" s="139"/>
      <c r="W2" s="139"/>
      <c r="X2" s="139"/>
      <c r="Y2" s="139"/>
      <c r="Z2" s="139"/>
      <c r="AA2" s="139"/>
      <c r="AB2" s="139"/>
      <c r="AC2" s="139"/>
      <c r="AD2" s="139"/>
      <c r="AE2" s="139"/>
      <c r="AF2" s="139"/>
      <c r="AG2" s="139"/>
      <c r="AH2" s="139"/>
      <c r="AI2" s="139"/>
      <c r="AJ2" s="139"/>
      <c r="AK2" s="139"/>
      <c r="AL2" s="136"/>
      <c r="AM2" s="136"/>
      <c r="AN2" s="136"/>
      <c r="AO2" s="136"/>
      <c r="AP2" s="136"/>
      <c r="AQ2" s="136"/>
      <c r="AR2" s="136"/>
      <c r="AS2" s="136"/>
      <c r="AT2" s="136"/>
      <c r="AU2" s="136"/>
      <c r="AV2" s="136"/>
      <c r="AW2" s="136"/>
      <c r="AX2" s="136"/>
      <c r="AY2" s="136"/>
      <c r="AZ2" s="136"/>
      <c r="BA2" s="136"/>
      <c r="BB2" s="136"/>
      <c r="BC2" s="136"/>
      <c r="BD2" s="140" t="s">
        <v>27</v>
      </c>
      <c r="BE2" s="141"/>
      <c r="BF2" s="141"/>
      <c r="BG2" s="141"/>
      <c r="BH2" s="142"/>
      <c r="BI2" s="142"/>
      <c r="BJ2" s="142"/>
      <c r="BK2" s="141"/>
      <c r="BL2" s="141"/>
      <c r="BM2" s="143" t="s">
        <v>39</v>
      </c>
      <c r="BN2" s="143"/>
      <c r="BO2" s="144" t="s">
        <v>18</v>
      </c>
      <c r="BP2" s="144"/>
      <c r="BQ2" s="143" t="s">
        <v>39</v>
      </c>
      <c r="BR2" s="143"/>
      <c r="BS2" s="144" t="s">
        <v>10</v>
      </c>
      <c r="BT2" s="144"/>
      <c r="BU2" s="143" t="s">
        <v>39</v>
      </c>
      <c r="BV2" s="143"/>
      <c r="BW2" s="144" t="s">
        <v>9</v>
      </c>
      <c r="BX2" s="144"/>
      <c r="BY2" s="136"/>
    </row>
    <row r="3" spans="1:80" ht="24" customHeight="1" x14ac:dyDescent="0.2">
      <c r="A3" s="131"/>
      <c r="B3" s="145" t="s">
        <v>119</v>
      </c>
      <c r="C3" s="145"/>
      <c r="D3" s="145"/>
      <c r="E3" s="145"/>
      <c r="F3" s="145"/>
      <c r="G3" s="145"/>
      <c r="H3" s="145"/>
      <c r="I3" s="145"/>
      <c r="J3" s="145"/>
      <c r="K3" s="145"/>
      <c r="L3" s="145"/>
      <c r="M3" s="145"/>
      <c r="N3" s="145"/>
      <c r="O3" s="133"/>
      <c r="P3" s="133"/>
      <c r="Q3" s="131"/>
      <c r="R3" s="133"/>
      <c r="S3" s="133"/>
      <c r="T3" s="133"/>
      <c r="U3" s="146"/>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33"/>
      <c r="AU3" s="133"/>
      <c r="AV3" s="133"/>
      <c r="AW3" s="133"/>
      <c r="AX3" s="133"/>
      <c r="AY3" s="133"/>
      <c r="AZ3" s="133"/>
      <c r="BA3" s="131"/>
      <c r="BB3" s="133"/>
      <c r="BC3" s="133"/>
      <c r="BD3" s="133"/>
      <c r="BE3" s="133"/>
      <c r="BF3" s="133"/>
      <c r="BG3" s="133"/>
      <c r="BH3" s="133"/>
      <c r="BI3" s="133"/>
      <c r="BJ3" s="133"/>
      <c r="BK3" s="133"/>
      <c r="BL3" s="133" t="s">
        <v>36</v>
      </c>
      <c r="BM3" s="133"/>
      <c r="BN3" s="133"/>
      <c r="BO3" s="131"/>
      <c r="BP3" s="131"/>
      <c r="BQ3" s="131"/>
      <c r="BR3" s="131"/>
      <c r="BS3" s="131"/>
      <c r="BT3" s="131"/>
      <c r="BU3" s="131"/>
      <c r="BV3" s="131"/>
      <c r="BW3" s="131"/>
      <c r="BX3" s="131"/>
      <c r="BY3" s="133"/>
    </row>
    <row r="4" spans="1:80" ht="29" x14ac:dyDescent="0.4">
      <c r="A4" s="131"/>
      <c r="B4" s="148"/>
      <c r="C4" s="133"/>
      <c r="D4" s="133"/>
      <c r="E4" s="133"/>
      <c r="F4" s="133"/>
      <c r="G4" s="133"/>
      <c r="H4" s="133"/>
      <c r="I4" s="133"/>
      <c r="J4" s="133"/>
      <c r="K4" s="133"/>
      <c r="L4" s="133"/>
      <c r="M4" s="133"/>
      <c r="N4" s="133"/>
      <c r="O4" s="133"/>
      <c r="P4" s="133"/>
      <c r="Q4" s="137" t="s">
        <v>35</v>
      </c>
      <c r="R4" s="149"/>
      <c r="S4" s="149"/>
      <c r="T4" s="149"/>
      <c r="U4" s="150" t="s">
        <v>95</v>
      </c>
      <c r="V4" s="150"/>
      <c r="W4" s="150"/>
      <c r="X4" s="150"/>
      <c r="Y4" s="150"/>
      <c r="Z4" s="150"/>
      <c r="AA4" s="150"/>
      <c r="AB4" s="150"/>
      <c r="AC4" s="150"/>
      <c r="AD4" s="150"/>
      <c r="AE4" s="150"/>
      <c r="AF4" s="150"/>
      <c r="AG4" s="150"/>
      <c r="AH4" s="150"/>
      <c r="AI4" s="150"/>
      <c r="AJ4" s="150"/>
      <c r="AK4" s="150"/>
      <c r="AL4" s="151"/>
      <c r="AM4" s="152" t="s">
        <v>17</v>
      </c>
      <c r="AN4" s="149"/>
      <c r="AO4" s="149"/>
      <c r="AP4" s="149"/>
      <c r="AQ4" s="149"/>
      <c r="AR4" s="149"/>
      <c r="AS4" s="149"/>
      <c r="AT4" s="149"/>
      <c r="AU4" s="149"/>
      <c r="AV4" s="149"/>
      <c r="AW4" s="149"/>
      <c r="AX4" s="153" t="s">
        <v>19</v>
      </c>
      <c r="AY4" s="153"/>
      <c r="AZ4" s="153"/>
      <c r="BA4" s="153"/>
      <c r="BB4" s="153"/>
      <c r="BC4" s="153"/>
      <c r="BD4" s="153"/>
      <c r="BE4" s="153"/>
      <c r="BF4" s="153"/>
      <c r="BG4" s="153"/>
      <c r="BH4" s="153"/>
      <c r="BI4" s="153"/>
      <c r="BJ4" s="153"/>
      <c r="BK4" s="131"/>
      <c r="BL4" s="154"/>
      <c r="BM4" s="155"/>
      <c r="BN4" s="156"/>
      <c r="BO4" s="156" t="s">
        <v>37</v>
      </c>
      <c r="BP4" s="156"/>
      <c r="BQ4" s="156"/>
      <c r="BR4" s="156"/>
      <c r="BS4" s="156"/>
      <c r="BT4" s="156"/>
      <c r="BU4" s="157" t="s">
        <v>38</v>
      </c>
      <c r="BV4" s="157"/>
      <c r="BW4" s="158"/>
      <c r="BX4" s="131"/>
      <c r="BY4" s="133"/>
      <c r="CB4" s="38" t="b">
        <v>1</v>
      </c>
    </row>
    <row r="5" spans="1:80" ht="17.25" customHeight="1" x14ac:dyDescent="0.4">
      <c r="A5" s="131"/>
      <c r="B5" s="148"/>
      <c r="C5" s="133"/>
      <c r="D5" s="133"/>
      <c r="E5" s="133"/>
      <c r="F5" s="133"/>
      <c r="G5" s="133"/>
      <c r="H5" s="133"/>
      <c r="I5" s="133"/>
      <c r="J5" s="133"/>
      <c r="K5" s="133"/>
      <c r="L5" s="133"/>
      <c r="M5" s="133"/>
      <c r="N5" s="133"/>
      <c r="O5" s="133"/>
      <c r="P5" s="133"/>
      <c r="Q5" s="159"/>
      <c r="R5" s="133"/>
      <c r="S5" s="133"/>
      <c r="T5" s="133"/>
      <c r="U5" s="133"/>
      <c r="V5" s="133"/>
      <c r="W5" s="133"/>
      <c r="X5" s="133"/>
      <c r="Y5" s="133"/>
      <c r="Z5" s="133"/>
      <c r="AA5" s="133"/>
      <c r="AB5" s="133"/>
      <c r="AC5" s="133"/>
      <c r="AD5" s="133"/>
      <c r="AE5" s="159"/>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60"/>
      <c r="BM5" s="133"/>
      <c r="BN5" s="133"/>
      <c r="BO5" s="133"/>
      <c r="BP5" s="133"/>
      <c r="BQ5" s="133"/>
      <c r="BR5" s="133"/>
      <c r="BS5" s="133"/>
      <c r="BT5" s="133"/>
      <c r="BU5" s="133"/>
      <c r="BV5" s="133"/>
      <c r="BW5" s="161"/>
      <c r="BX5" s="133"/>
      <c r="BY5" s="133"/>
    </row>
    <row r="6" spans="1:80" ht="18" customHeight="1" x14ac:dyDescent="0.4">
      <c r="A6" s="131"/>
      <c r="B6" s="162"/>
      <c r="C6" s="163" t="s">
        <v>118</v>
      </c>
      <c r="D6" s="133"/>
      <c r="E6" s="133"/>
      <c r="F6" s="133"/>
      <c r="G6" s="133"/>
      <c r="H6" s="133"/>
      <c r="I6" s="133"/>
      <c r="J6" s="133"/>
      <c r="K6" s="133"/>
      <c r="L6" s="164" t="s">
        <v>14</v>
      </c>
      <c r="M6" s="165"/>
      <c r="N6" s="165"/>
      <c r="O6" s="165"/>
      <c r="P6" s="165"/>
      <c r="Q6" s="166"/>
      <c r="R6" s="133"/>
      <c r="S6" s="133"/>
      <c r="T6" s="133"/>
      <c r="U6" s="133"/>
      <c r="V6" s="133"/>
      <c r="W6" s="133"/>
      <c r="X6" s="133"/>
      <c r="Y6" s="133"/>
      <c r="Z6" s="133"/>
      <c r="AA6" s="133"/>
      <c r="AB6" s="133"/>
      <c r="AC6" s="133"/>
      <c r="AD6" s="133"/>
      <c r="AE6" s="164" t="s">
        <v>15</v>
      </c>
      <c r="AF6" s="165"/>
      <c r="AG6" s="165"/>
      <c r="AH6" s="165"/>
      <c r="AI6" s="165"/>
      <c r="AJ6" s="166"/>
      <c r="AK6" s="133"/>
      <c r="AL6" s="133"/>
      <c r="AM6" s="133"/>
      <c r="AN6" s="133"/>
      <c r="AO6" s="133"/>
      <c r="AP6" s="133"/>
      <c r="AQ6" s="133"/>
      <c r="AR6" s="133"/>
      <c r="AS6" s="133"/>
      <c r="AT6" s="133"/>
      <c r="AU6" s="133"/>
      <c r="AV6" s="133"/>
      <c r="AW6" s="133"/>
      <c r="AX6" s="133"/>
      <c r="AY6" s="133"/>
      <c r="AZ6" s="133"/>
      <c r="BA6" s="164" t="s">
        <v>26</v>
      </c>
      <c r="BB6" s="165"/>
      <c r="BC6" s="165"/>
      <c r="BD6" s="165"/>
      <c r="BE6" s="165"/>
      <c r="BF6" s="165"/>
      <c r="BG6" s="165"/>
      <c r="BH6" s="166"/>
      <c r="BI6" s="133"/>
      <c r="BJ6" s="133"/>
      <c r="BK6" s="133"/>
      <c r="BL6" s="167" t="str">
        <f>IF($CB$4=TRUE,"飲酒をする人数","")</f>
        <v>飲酒をする人数</v>
      </c>
      <c r="BM6" s="149"/>
      <c r="BN6" s="149"/>
      <c r="BO6" s="149"/>
      <c r="BP6" s="149"/>
      <c r="BQ6" s="149"/>
      <c r="BR6" s="149"/>
      <c r="BS6" s="143" t="s">
        <v>100</v>
      </c>
      <c r="BT6" s="143"/>
      <c r="BU6" s="143"/>
      <c r="BV6" s="149" t="str">
        <f>IF($CB$4=TRUE,"人","")</f>
        <v>人</v>
      </c>
      <c r="BW6" s="168"/>
      <c r="BX6" s="133"/>
      <c r="BY6" s="133"/>
    </row>
    <row r="7" spans="1:80" ht="15" customHeight="1" x14ac:dyDescent="0.4">
      <c r="A7" s="131"/>
      <c r="B7" s="162"/>
      <c r="C7" s="133"/>
      <c r="D7" s="133"/>
      <c r="E7" s="133"/>
      <c r="F7" s="133"/>
      <c r="G7" s="133"/>
      <c r="H7" s="133"/>
      <c r="I7" s="133"/>
      <c r="J7" s="133"/>
      <c r="K7" s="133"/>
      <c r="L7" s="169" t="s">
        <v>28</v>
      </c>
      <c r="M7" s="170"/>
      <c r="N7" s="170"/>
      <c r="O7" s="170"/>
      <c r="P7" s="170"/>
      <c r="Q7" s="171"/>
      <c r="R7" s="133"/>
      <c r="S7" s="133"/>
      <c r="T7" s="133"/>
      <c r="U7" s="133"/>
      <c r="V7" s="133"/>
      <c r="W7" s="133"/>
      <c r="X7" s="133"/>
      <c r="Y7" s="133"/>
      <c r="Z7" s="133"/>
      <c r="AA7" s="133"/>
      <c r="AB7" s="133"/>
      <c r="AC7" s="133"/>
      <c r="AD7" s="133"/>
      <c r="AE7" s="169" t="s">
        <v>29</v>
      </c>
      <c r="AF7" s="170"/>
      <c r="AG7" s="170"/>
      <c r="AH7" s="170"/>
      <c r="AI7" s="170"/>
      <c r="AJ7" s="171"/>
      <c r="AK7" s="133"/>
      <c r="AL7" s="133"/>
      <c r="AM7" s="133"/>
      <c r="AN7" s="133"/>
      <c r="AO7" s="133"/>
      <c r="AP7" s="133"/>
      <c r="AQ7" s="133"/>
      <c r="AR7" s="133"/>
      <c r="AS7" s="133"/>
      <c r="AT7" s="133"/>
      <c r="AU7" s="133"/>
      <c r="AV7" s="133"/>
      <c r="AW7" s="133"/>
      <c r="AX7" s="133"/>
      <c r="AY7" s="133"/>
      <c r="AZ7" s="133"/>
      <c r="BA7" s="172" t="s">
        <v>127</v>
      </c>
      <c r="BB7" s="173"/>
      <c r="BC7" s="173"/>
      <c r="BD7" s="173"/>
      <c r="BE7" s="173"/>
      <c r="BF7" s="173"/>
      <c r="BG7" s="173"/>
      <c r="BH7" s="174"/>
      <c r="BI7" s="133"/>
      <c r="BJ7" s="133"/>
      <c r="BK7" s="133"/>
      <c r="BL7" s="133"/>
      <c r="BM7" s="133"/>
      <c r="BN7" s="133"/>
      <c r="BO7" s="133"/>
      <c r="BP7" s="133"/>
      <c r="BQ7" s="133"/>
      <c r="BR7" s="133"/>
      <c r="BS7" s="133"/>
      <c r="BT7" s="133"/>
      <c r="BU7" s="133"/>
      <c r="BV7" s="133"/>
      <c r="BW7" s="133"/>
      <c r="BX7" s="133"/>
      <c r="BY7" s="133"/>
    </row>
    <row r="8" spans="1:80" ht="14.25" customHeight="1" x14ac:dyDescent="0.25">
      <c r="A8" s="131"/>
      <c r="B8" s="175"/>
      <c r="C8" s="156"/>
      <c r="D8" s="156"/>
      <c r="E8" s="156"/>
      <c r="F8" s="176" t="s">
        <v>16</v>
      </c>
      <c r="G8" s="177">
        <v>6</v>
      </c>
      <c r="H8" s="178"/>
      <c r="I8" s="179"/>
      <c r="J8" s="180">
        <v>7</v>
      </c>
      <c r="K8" s="180"/>
      <c r="L8" s="181"/>
      <c r="M8" s="181"/>
      <c r="N8" s="180">
        <v>8</v>
      </c>
      <c r="O8" s="180"/>
      <c r="P8" s="181"/>
      <c r="Q8" s="178"/>
      <c r="R8" s="180">
        <v>9</v>
      </c>
      <c r="S8" s="180"/>
      <c r="T8" s="182"/>
      <c r="U8" s="183"/>
      <c r="V8" s="180">
        <v>10</v>
      </c>
      <c r="W8" s="180"/>
      <c r="X8" s="184"/>
      <c r="Y8" s="183"/>
      <c r="Z8" s="180">
        <v>11</v>
      </c>
      <c r="AA8" s="180"/>
      <c r="AB8" s="184"/>
      <c r="AC8" s="185"/>
      <c r="AD8" s="186">
        <v>12</v>
      </c>
      <c r="AE8" s="186"/>
      <c r="AF8" s="187"/>
      <c r="AG8" s="188"/>
      <c r="AH8" s="180">
        <v>13</v>
      </c>
      <c r="AI8" s="186"/>
      <c r="AJ8" s="189"/>
      <c r="AK8" s="185"/>
      <c r="AL8" s="186">
        <v>14</v>
      </c>
      <c r="AM8" s="186"/>
      <c r="AN8" s="190"/>
      <c r="AO8" s="191"/>
      <c r="AP8" s="186">
        <v>15</v>
      </c>
      <c r="AQ8" s="186"/>
      <c r="AR8" s="190"/>
      <c r="AS8" s="192"/>
      <c r="AT8" s="193">
        <v>16</v>
      </c>
      <c r="AU8" s="193"/>
      <c r="AV8" s="194"/>
      <c r="AW8" s="9"/>
      <c r="AX8" s="114">
        <v>17</v>
      </c>
      <c r="AY8" s="114"/>
      <c r="AZ8" s="10"/>
      <c r="BA8" s="9"/>
      <c r="BB8" s="193">
        <v>18</v>
      </c>
      <c r="BC8" s="193"/>
      <c r="BD8" s="194"/>
      <c r="BE8" s="192"/>
      <c r="BF8" s="193">
        <v>19</v>
      </c>
      <c r="BG8" s="193"/>
      <c r="BH8" s="194"/>
      <c r="BI8" s="192"/>
      <c r="BJ8" s="193">
        <v>20</v>
      </c>
      <c r="BK8" s="193"/>
      <c r="BL8" s="194"/>
      <c r="BM8" s="192"/>
      <c r="BN8" s="193">
        <v>21</v>
      </c>
      <c r="BO8" s="193"/>
      <c r="BP8" s="194"/>
      <c r="BQ8" s="192"/>
      <c r="BR8" s="195">
        <v>22</v>
      </c>
      <c r="BS8" s="11"/>
      <c r="BT8" s="10"/>
      <c r="BU8" s="9"/>
      <c r="BV8" s="114">
        <v>23</v>
      </c>
      <c r="BW8" s="114"/>
      <c r="BX8" s="12"/>
      <c r="BY8" s="133"/>
    </row>
    <row r="9" spans="1:80" ht="14.25" customHeight="1" x14ac:dyDescent="0.2">
      <c r="A9" s="131"/>
      <c r="B9" s="196">
        <v>2</v>
      </c>
      <c r="C9" s="197"/>
      <c r="D9" s="198"/>
      <c r="E9" s="199"/>
      <c r="F9" s="200"/>
      <c r="G9" s="201"/>
      <c r="H9" s="202"/>
      <c r="I9" s="202"/>
      <c r="J9" s="203"/>
      <c r="K9" s="204"/>
      <c r="L9" s="202"/>
      <c r="M9" s="202"/>
      <c r="N9" s="202"/>
      <c r="O9" s="202"/>
      <c r="P9" s="202"/>
      <c r="Q9" s="202"/>
      <c r="R9" s="202"/>
      <c r="S9" s="202"/>
      <c r="T9" s="202"/>
      <c r="U9" s="202"/>
      <c r="V9" s="202"/>
      <c r="W9" s="202"/>
      <c r="X9" s="202"/>
      <c r="Y9" s="202"/>
      <c r="Z9" s="205"/>
      <c r="AA9" s="203"/>
      <c r="AB9" s="202"/>
      <c r="AC9" s="206" t="s">
        <v>97</v>
      </c>
      <c r="AD9" s="207"/>
      <c r="AE9" s="208"/>
      <c r="AF9" s="209"/>
      <c r="AG9" s="202"/>
      <c r="AH9" s="205"/>
      <c r="AI9" s="210" t="s">
        <v>91</v>
      </c>
      <c r="AJ9" s="211"/>
      <c r="AK9" s="211"/>
      <c r="AL9" s="211"/>
      <c r="AM9" s="211"/>
      <c r="AN9" s="211"/>
      <c r="AO9" s="211"/>
      <c r="AP9" s="211"/>
      <c r="AQ9" s="211"/>
      <c r="AR9" s="211"/>
      <c r="AS9" s="211"/>
      <c r="AT9" s="212"/>
      <c r="AU9" s="213"/>
      <c r="AV9" s="214"/>
      <c r="AW9" s="203"/>
      <c r="AX9" s="215"/>
      <c r="AY9" s="216" t="s">
        <v>30</v>
      </c>
      <c r="AZ9" s="203"/>
      <c r="BA9" s="203"/>
      <c r="BB9" s="210" t="s">
        <v>26</v>
      </c>
      <c r="BC9" s="211"/>
      <c r="BD9" s="210" t="s">
        <v>117</v>
      </c>
      <c r="BE9" s="211"/>
      <c r="BF9" s="212"/>
      <c r="BG9" s="206" t="s">
        <v>133</v>
      </c>
      <c r="BH9" s="211"/>
      <c r="BI9" s="211"/>
      <c r="BJ9" s="211"/>
      <c r="BK9" s="211"/>
      <c r="BL9" s="211"/>
      <c r="BM9" s="211"/>
      <c r="BN9" s="212"/>
      <c r="BO9" s="210" t="s">
        <v>101</v>
      </c>
      <c r="BP9" s="211"/>
      <c r="BQ9" s="211"/>
      <c r="BR9" s="212"/>
      <c r="BS9" s="115" t="s">
        <v>31</v>
      </c>
      <c r="BT9" s="116"/>
      <c r="BU9" s="122" t="s">
        <v>25</v>
      </c>
      <c r="BV9" s="123"/>
      <c r="BW9" s="123"/>
      <c r="BX9" s="124"/>
      <c r="BY9" s="133"/>
    </row>
    <row r="10" spans="1:80" ht="14.25" customHeight="1" x14ac:dyDescent="0.2">
      <c r="A10" s="131"/>
      <c r="B10" s="217" t="s">
        <v>1</v>
      </c>
      <c r="C10" s="197" t="s">
        <v>0</v>
      </c>
      <c r="D10" s="198"/>
      <c r="E10" s="199"/>
      <c r="F10" s="200"/>
      <c r="G10" s="201"/>
      <c r="H10" s="202"/>
      <c r="I10" s="202"/>
      <c r="J10" s="202"/>
      <c r="K10" s="218"/>
      <c r="L10" s="202"/>
      <c r="M10" s="202"/>
      <c r="N10" s="202"/>
      <c r="O10" s="202"/>
      <c r="P10" s="202"/>
      <c r="Q10" s="202"/>
      <c r="R10" s="202"/>
      <c r="S10" s="202"/>
      <c r="T10" s="202"/>
      <c r="U10" s="202"/>
      <c r="V10" s="202"/>
      <c r="W10" s="202"/>
      <c r="X10" s="202"/>
      <c r="Y10" s="202"/>
      <c r="Z10" s="219"/>
      <c r="AA10" s="202"/>
      <c r="AB10" s="202"/>
      <c r="AC10" s="220"/>
      <c r="AD10" s="221"/>
      <c r="AE10" s="222"/>
      <c r="AF10" s="209"/>
      <c r="AG10" s="202"/>
      <c r="AH10" s="219"/>
      <c r="AI10" s="223"/>
      <c r="AJ10" s="224"/>
      <c r="AK10" s="224"/>
      <c r="AL10" s="224"/>
      <c r="AM10" s="224"/>
      <c r="AN10" s="224"/>
      <c r="AO10" s="224"/>
      <c r="AP10" s="224"/>
      <c r="AQ10" s="224"/>
      <c r="AR10" s="224"/>
      <c r="AS10" s="224"/>
      <c r="AT10" s="225"/>
      <c r="AU10" s="226"/>
      <c r="AV10" s="226"/>
      <c r="AW10" s="202"/>
      <c r="AX10" s="227"/>
      <c r="AY10" s="228"/>
      <c r="AZ10" s="202"/>
      <c r="BA10" s="202"/>
      <c r="BB10" s="223"/>
      <c r="BC10" s="224"/>
      <c r="BD10" s="223"/>
      <c r="BE10" s="224"/>
      <c r="BF10" s="225"/>
      <c r="BG10" s="223"/>
      <c r="BH10" s="224"/>
      <c r="BI10" s="224"/>
      <c r="BJ10" s="224"/>
      <c r="BK10" s="224"/>
      <c r="BL10" s="224"/>
      <c r="BM10" s="224"/>
      <c r="BN10" s="225"/>
      <c r="BO10" s="223"/>
      <c r="BP10" s="224"/>
      <c r="BQ10" s="224"/>
      <c r="BR10" s="225"/>
      <c r="BS10" s="117"/>
      <c r="BT10" s="118"/>
      <c r="BU10" s="125"/>
      <c r="BV10" s="126"/>
      <c r="BW10" s="126"/>
      <c r="BX10" s="127"/>
      <c r="BY10" s="133"/>
    </row>
    <row r="11" spans="1:80" ht="14.25" customHeight="1" x14ac:dyDescent="0.2">
      <c r="A11" s="131"/>
      <c r="B11" s="217"/>
      <c r="C11" s="159"/>
      <c r="D11" s="229"/>
      <c r="E11" s="159"/>
      <c r="F11" s="200"/>
      <c r="G11" s="201"/>
      <c r="H11" s="202"/>
      <c r="I11" s="202"/>
      <c r="J11" s="202"/>
      <c r="K11" s="218"/>
      <c r="L11" s="202"/>
      <c r="M11" s="202"/>
      <c r="N11" s="202"/>
      <c r="O11" s="202"/>
      <c r="P11" s="202"/>
      <c r="Q11" s="202"/>
      <c r="R11" s="202"/>
      <c r="S11" s="202"/>
      <c r="T11" s="202"/>
      <c r="U11" s="202"/>
      <c r="V11" s="202"/>
      <c r="W11" s="202"/>
      <c r="X11" s="202"/>
      <c r="Y11" s="230" t="s">
        <v>20</v>
      </c>
      <c r="Z11" s="219"/>
      <c r="AA11" s="202"/>
      <c r="AB11" s="202"/>
      <c r="AC11" s="231"/>
      <c r="AD11" s="232"/>
      <c r="AE11" s="233"/>
      <c r="AF11" s="209"/>
      <c r="AG11" s="202"/>
      <c r="AH11" s="202"/>
      <c r="AI11" s="234"/>
      <c r="AJ11" s="234"/>
      <c r="AK11" s="234"/>
      <c r="AL11" s="234"/>
      <c r="AM11" s="234"/>
      <c r="AN11" s="234"/>
      <c r="AO11" s="234"/>
      <c r="AP11" s="234"/>
      <c r="AQ11" s="234"/>
      <c r="AR11" s="234"/>
      <c r="AS11" s="234"/>
      <c r="AT11" s="234"/>
      <c r="AU11" s="234"/>
      <c r="AV11" s="234"/>
      <c r="AW11" s="235"/>
      <c r="AX11" s="227"/>
      <c r="AY11" s="228"/>
      <c r="AZ11" s="202"/>
      <c r="BA11" s="202"/>
      <c r="BB11" s="202"/>
      <c r="BC11" s="202"/>
      <c r="BD11" s="202"/>
      <c r="BE11" s="202"/>
      <c r="BF11" s="202"/>
      <c r="BG11" s="202"/>
      <c r="BH11" s="202"/>
      <c r="BI11" s="202"/>
      <c r="BJ11" s="202"/>
      <c r="BK11" s="202"/>
      <c r="BL11" s="202"/>
      <c r="BM11" s="202"/>
      <c r="BN11" s="202"/>
      <c r="BO11" s="202"/>
      <c r="BP11" s="202"/>
      <c r="BQ11" s="202"/>
      <c r="BR11" s="236"/>
      <c r="BS11" s="119"/>
      <c r="BT11" s="118"/>
      <c r="BU11" s="125"/>
      <c r="BV11" s="126"/>
      <c r="BW11" s="126"/>
      <c r="BX11" s="127"/>
      <c r="BY11" s="133"/>
    </row>
    <row r="12" spans="1:80" ht="14.25" customHeight="1" x14ac:dyDescent="0.2">
      <c r="A12" s="131"/>
      <c r="B12" s="196">
        <v>1</v>
      </c>
      <c r="C12" s="197" t="s">
        <v>7</v>
      </c>
      <c r="D12" s="198"/>
      <c r="E12" s="199"/>
      <c r="F12" s="200"/>
      <c r="G12" s="201"/>
      <c r="H12" s="202"/>
      <c r="I12" s="202"/>
      <c r="J12" s="237"/>
      <c r="K12" s="238"/>
      <c r="L12" s="202"/>
      <c r="M12" s="202"/>
      <c r="N12" s="202"/>
      <c r="O12" s="202"/>
      <c r="P12" s="202"/>
      <c r="Q12" s="202"/>
      <c r="R12" s="202"/>
      <c r="S12" s="202"/>
      <c r="T12" s="202"/>
      <c r="U12" s="202"/>
      <c r="V12" s="202"/>
      <c r="W12" s="202"/>
      <c r="X12" s="202"/>
      <c r="Y12" s="202"/>
      <c r="Z12" s="219"/>
      <c r="AA12" s="202"/>
      <c r="AB12" s="202"/>
      <c r="AC12" s="202"/>
      <c r="AD12" s="202"/>
      <c r="AE12" s="202"/>
      <c r="AF12" s="209"/>
      <c r="AG12" s="202"/>
      <c r="AH12" s="202"/>
      <c r="AI12" s="224"/>
      <c r="AJ12" s="224"/>
      <c r="AK12" s="224"/>
      <c r="AL12" s="224"/>
      <c r="AM12" s="224"/>
      <c r="AN12" s="224"/>
      <c r="AO12" s="224"/>
      <c r="AP12" s="224"/>
      <c r="AQ12" s="224"/>
      <c r="AR12" s="224"/>
      <c r="AS12" s="224"/>
      <c r="AT12" s="224"/>
      <c r="AU12" s="224"/>
      <c r="AV12" s="224"/>
      <c r="AW12" s="237"/>
      <c r="AX12" s="239"/>
      <c r="AY12" s="228"/>
      <c r="AZ12" s="202"/>
      <c r="BA12" s="202"/>
      <c r="BB12" s="202"/>
      <c r="BC12" s="202"/>
      <c r="BD12" s="202"/>
      <c r="BE12" s="202"/>
      <c r="BF12" s="237"/>
      <c r="BG12" s="237"/>
      <c r="BH12" s="237"/>
      <c r="BI12" s="237"/>
      <c r="BJ12" s="237"/>
      <c r="BK12" s="237"/>
      <c r="BL12" s="237"/>
      <c r="BM12" s="237"/>
      <c r="BN12" s="237"/>
      <c r="BO12" s="237"/>
      <c r="BP12" s="202"/>
      <c r="BQ12" s="202"/>
      <c r="BR12" s="236"/>
      <c r="BS12" s="119"/>
      <c r="BT12" s="118"/>
      <c r="BU12" s="125"/>
      <c r="BV12" s="126"/>
      <c r="BW12" s="126"/>
      <c r="BX12" s="127"/>
      <c r="BY12" s="133"/>
    </row>
    <row r="13" spans="1:80" ht="14.25" customHeight="1" x14ac:dyDescent="0.2">
      <c r="A13" s="131"/>
      <c r="B13" s="217" t="s">
        <v>3</v>
      </c>
      <c r="C13" s="159"/>
      <c r="D13" s="229"/>
      <c r="E13" s="159"/>
      <c r="F13" s="240" t="s">
        <v>4</v>
      </c>
      <c r="G13" s="241"/>
      <c r="H13" s="242"/>
      <c r="I13" s="242"/>
      <c r="J13" s="242"/>
      <c r="K13" s="242"/>
      <c r="L13" s="242"/>
      <c r="M13" s="242"/>
      <c r="N13" s="242"/>
      <c r="O13" s="242"/>
      <c r="P13" s="242"/>
      <c r="Q13" s="242"/>
      <c r="R13" s="242"/>
      <c r="S13" s="242"/>
      <c r="T13" s="242"/>
      <c r="U13" s="242"/>
      <c r="V13" s="242"/>
      <c r="W13" s="242"/>
      <c r="X13" s="242"/>
      <c r="Y13" s="242"/>
      <c r="Z13" s="243"/>
      <c r="AA13" s="242"/>
      <c r="AB13" s="242"/>
      <c r="AC13" s="242"/>
      <c r="AD13" s="242"/>
      <c r="AE13" s="242"/>
      <c r="AF13" s="244"/>
      <c r="AG13" s="242"/>
      <c r="AH13" s="242"/>
      <c r="AI13" s="206" t="s">
        <v>132</v>
      </c>
      <c r="AJ13" s="211"/>
      <c r="AK13" s="211"/>
      <c r="AL13" s="211"/>
      <c r="AM13" s="211"/>
      <c r="AN13" s="211"/>
      <c r="AO13" s="211"/>
      <c r="AP13" s="211"/>
      <c r="AQ13" s="211"/>
      <c r="AR13" s="211"/>
      <c r="AS13" s="211"/>
      <c r="AT13" s="211"/>
      <c r="AU13" s="211"/>
      <c r="AV13" s="212"/>
      <c r="AW13" s="242"/>
      <c r="AX13" s="245"/>
      <c r="AY13" s="228"/>
      <c r="AZ13" s="242"/>
      <c r="BA13" s="242"/>
      <c r="BB13" s="242"/>
      <c r="BC13" s="242"/>
      <c r="BD13" s="242"/>
      <c r="BE13" s="242"/>
      <c r="BF13" s="202"/>
      <c r="BG13" s="226"/>
      <c r="BH13" s="226"/>
      <c r="BI13" s="226"/>
      <c r="BJ13" s="226"/>
      <c r="BK13" s="226"/>
      <c r="BL13" s="226"/>
      <c r="BM13" s="226"/>
      <c r="BN13" s="226"/>
      <c r="BO13" s="202"/>
      <c r="BP13" s="242"/>
      <c r="BQ13" s="242"/>
      <c r="BR13" s="246"/>
      <c r="BS13" s="119"/>
      <c r="BT13" s="118"/>
      <c r="BU13" s="125"/>
      <c r="BV13" s="126"/>
      <c r="BW13" s="126"/>
      <c r="BX13" s="127"/>
      <c r="BY13" s="133"/>
    </row>
    <row r="14" spans="1:80" ht="14.25" customHeight="1" x14ac:dyDescent="0.2">
      <c r="A14" s="131"/>
      <c r="B14" s="247" t="s">
        <v>5</v>
      </c>
      <c r="C14" s="197" t="s">
        <v>2</v>
      </c>
      <c r="D14" s="198"/>
      <c r="E14" s="199"/>
      <c r="F14" s="200"/>
      <c r="G14" s="201"/>
      <c r="H14" s="202"/>
      <c r="I14" s="202"/>
      <c r="J14" s="202"/>
      <c r="K14" s="202"/>
      <c r="L14" s="202"/>
      <c r="M14" s="202"/>
      <c r="N14" s="202"/>
      <c r="O14" s="202"/>
      <c r="P14" s="202"/>
      <c r="Q14" s="202"/>
      <c r="R14" s="202"/>
      <c r="S14" s="202"/>
      <c r="T14" s="202"/>
      <c r="U14" s="202"/>
      <c r="V14" s="202"/>
      <c r="W14" s="202"/>
      <c r="X14" s="202"/>
      <c r="Y14" s="226" t="s">
        <v>96</v>
      </c>
      <c r="Z14" s="219"/>
      <c r="AA14" s="202"/>
      <c r="AB14" s="202"/>
      <c r="AC14" s="202"/>
      <c r="AD14" s="202"/>
      <c r="AE14" s="202"/>
      <c r="AF14" s="209"/>
      <c r="AG14" s="202"/>
      <c r="AH14" s="202"/>
      <c r="AI14" s="223"/>
      <c r="AJ14" s="224"/>
      <c r="AK14" s="224"/>
      <c r="AL14" s="224"/>
      <c r="AM14" s="224"/>
      <c r="AN14" s="224"/>
      <c r="AO14" s="224"/>
      <c r="AP14" s="224"/>
      <c r="AQ14" s="224"/>
      <c r="AR14" s="224"/>
      <c r="AS14" s="224"/>
      <c r="AT14" s="224"/>
      <c r="AU14" s="224"/>
      <c r="AV14" s="225"/>
      <c r="AW14" s="202"/>
      <c r="AX14" s="248"/>
      <c r="AY14" s="228"/>
      <c r="AZ14" s="202"/>
      <c r="BA14" s="202"/>
      <c r="BB14" s="202"/>
      <c r="BC14" s="202"/>
      <c r="BD14" s="202"/>
      <c r="BE14" s="202"/>
      <c r="BF14" s="202"/>
      <c r="BG14" s="226"/>
      <c r="BH14" s="226"/>
      <c r="BI14" s="226"/>
      <c r="BJ14" s="226"/>
      <c r="BK14" s="226"/>
      <c r="BL14" s="226"/>
      <c r="BM14" s="226"/>
      <c r="BN14" s="226"/>
      <c r="BO14" s="202"/>
      <c r="BP14" s="202"/>
      <c r="BQ14" s="202"/>
      <c r="BR14" s="236"/>
      <c r="BS14" s="119"/>
      <c r="BT14" s="118"/>
      <c r="BU14" s="125"/>
      <c r="BV14" s="126"/>
      <c r="BW14" s="126"/>
      <c r="BX14" s="127"/>
      <c r="BY14" s="133"/>
    </row>
    <row r="15" spans="1:80" ht="14.25" customHeight="1" x14ac:dyDescent="0.2">
      <c r="A15" s="131"/>
      <c r="B15" s="196" t="s">
        <v>22</v>
      </c>
      <c r="C15" s="197"/>
      <c r="D15" s="198"/>
      <c r="E15" s="199"/>
      <c r="F15" s="200"/>
      <c r="G15" s="201"/>
      <c r="H15" s="202"/>
      <c r="I15" s="202"/>
      <c r="J15" s="202"/>
      <c r="K15" s="202"/>
      <c r="L15" s="202"/>
      <c r="M15" s="202"/>
      <c r="N15" s="202"/>
      <c r="O15" s="202"/>
      <c r="P15" s="202"/>
      <c r="Q15" s="202"/>
      <c r="R15" s="202"/>
      <c r="S15" s="202"/>
      <c r="T15" s="202"/>
      <c r="U15" s="202"/>
      <c r="V15" s="202"/>
      <c r="W15" s="202"/>
      <c r="X15" s="202"/>
      <c r="Y15" s="202"/>
      <c r="Z15" s="219"/>
      <c r="AA15" s="202"/>
      <c r="AB15" s="202"/>
      <c r="AC15" s="202"/>
      <c r="AD15" s="202"/>
      <c r="AE15" s="202"/>
      <c r="AF15" s="209"/>
      <c r="AG15" s="202"/>
      <c r="AH15" s="202"/>
      <c r="AI15" s="202"/>
      <c r="AJ15" s="202"/>
      <c r="AK15" s="202"/>
      <c r="AL15" s="202"/>
      <c r="AM15" s="202"/>
      <c r="AN15" s="202"/>
      <c r="AO15" s="202"/>
      <c r="AP15" s="202"/>
      <c r="AQ15" s="202"/>
      <c r="AR15" s="202"/>
      <c r="AS15" s="202"/>
      <c r="AT15" s="202"/>
      <c r="AU15" s="202"/>
      <c r="AV15" s="202"/>
      <c r="AW15" s="202"/>
      <c r="AX15" s="248"/>
      <c r="AY15" s="228"/>
      <c r="AZ15" s="202"/>
      <c r="BA15" s="202"/>
      <c r="BB15" s="202"/>
      <c r="BC15" s="202"/>
      <c r="BD15" s="202"/>
      <c r="BE15" s="202"/>
      <c r="BF15" s="202"/>
      <c r="BG15" s="202"/>
      <c r="BH15" s="202"/>
      <c r="BI15" s="202"/>
      <c r="BJ15" s="202"/>
      <c r="BK15" s="202"/>
      <c r="BL15" s="202"/>
      <c r="BM15" s="202"/>
      <c r="BN15" s="202"/>
      <c r="BO15" s="202"/>
      <c r="BP15" s="202"/>
      <c r="BQ15" s="202"/>
      <c r="BR15" s="236"/>
      <c r="BS15" s="119"/>
      <c r="BT15" s="118"/>
      <c r="BU15" s="125"/>
      <c r="BV15" s="126"/>
      <c r="BW15" s="126"/>
      <c r="BX15" s="127"/>
      <c r="BY15" s="133"/>
    </row>
    <row r="16" spans="1:80" ht="14.25" customHeight="1" x14ac:dyDescent="0.2">
      <c r="A16" s="131"/>
      <c r="B16" s="249" t="s">
        <v>6</v>
      </c>
      <c r="C16" s="137"/>
      <c r="D16" s="137"/>
      <c r="E16" s="137"/>
      <c r="F16" s="250"/>
      <c r="G16" s="251"/>
      <c r="H16" s="252"/>
      <c r="I16" s="252"/>
      <c r="J16" s="252"/>
      <c r="K16" s="252"/>
      <c r="L16" s="252"/>
      <c r="M16" s="252"/>
      <c r="N16" s="252"/>
      <c r="O16" s="252"/>
      <c r="P16" s="252"/>
      <c r="Q16" s="252"/>
      <c r="R16" s="252"/>
      <c r="S16" s="252"/>
      <c r="T16" s="252"/>
      <c r="U16" s="252"/>
      <c r="V16" s="252"/>
      <c r="W16" s="252"/>
      <c r="X16" s="252"/>
      <c r="Y16" s="252"/>
      <c r="Z16" s="253"/>
      <c r="AA16" s="252"/>
      <c r="AB16" s="252"/>
      <c r="AC16" s="252"/>
      <c r="AD16" s="252"/>
      <c r="AE16" s="252"/>
      <c r="AF16" s="254"/>
      <c r="AG16" s="252"/>
      <c r="AH16" s="252"/>
      <c r="AI16" s="252"/>
      <c r="AJ16" s="252"/>
      <c r="AK16" s="252"/>
      <c r="AL16" s="252"/>
      <c r="AM16" s="252"/>
      <c r="AN16" s="252"/>
      <c r="AO16" s="252"/>
      <c r="AP16" s="252"/>
      <c r="AQ16" s="252"/>
      <c r="AR16" s="252"/>
      <c r="AS16" s="252"/>
      <c r="AT16" s="252"/>
      <c r="AU16" s="252"/>
      <c r="AV16" s="252"/>
      <c r="AW16" s="252"/>
      <c r="AX16" s="255"/>
      <c r="AY16" s="256"/>
      <c r="AZ16" s="252"/>
      <c r="BA16" s="252"/>
      <c r="BB16" s="252"/>
      <c r="BC16" s="252"/>
      <c r="BD16" s="252"/>
      <c r="BE16" s="252"/>
      <c r="BF16" s="252"/>
      <c r="BG16" s="252"/>
      <c r="BH16" s="252"/>
      <c r="BI16" s="252"/>
      <c r="BJ16" s="252"/>
      <c r="BK16" s="252"/>
      <c r="BL16" s="252"/>
      <c r="BM16" s="252"/>
      <c r="BN16" s="252"/>
      <c r="BO16" s="252"/>
      <c r="BP16" s="252"/>
      <c r="BQ16" s="252"/>
      <c r="BR16" s="257"/>
      <c r="BS16" s="120"/>
      <c r="BT16" s="121"/>
      <c r="BU16" s="128"/>
      <c r="BV16" s="129"/>
      <c r="BW16" s="129"/>
      <c r="BX16" s="130"/>
      <c r="BY16" s="133"/>
    </row>
    <row r="17" spans="1:84" ht="14.25" customHeight="1" x14ac:dyDescent="0.25">
      <c r="A17" s="131"/>
      <c r="B17" s="175"/>
      <c r="C17" s="156"/>
      <c r="D17" s="156"/>
      <c r="E17" s="156"/>
      <c r="F17" s="176" t="s">
        <v>16</v>
      </c>
      <c r="G17" s="177">
        <v>6</v>
      </c>
      <c r="H17" s="178"/>
      <c r="I17" s="179"/>
      <c r="J17" s="180">
        <v>7</v>
      </c>
      <c r="K17" s="180"/>
      <c r="L17" s="258"/>
      <c r="M17" s="258"/>
      <c r="N17" s="186">
        <v>8</v>
      </c>
      <c r="O17" s="186"/>
      <c r="P17" s="258"/>
      <c r="Q17" s="259"/>
      <c r="R17" s="186">
        <v>9</v>
      </c>
      <c r="S17" s="186"/>
      <c r="T17" s="260"/>
      <c r="U17" s="261"/>
      <c r="V17" s="186">
        <v>10</v>
      </c>
      <c r="W17" s="186"/>
      <c r="X17" s="190"/>
      <c r="Y17" s="261"/>
      <c r="Z17" s="186">
        <v>11</v>
      </c>
      <c r="AA17" s="186"/>
      <c r="AB17" s="190"/>
      <c r="AC17" s="185"/>
      <c r="AD17" s="186">
        <v>12</v>
      </c>
      <c r="AE17" s="186"/>
      <c r="AF17" s="189"/>
      <c r="AG17" s="185"/>
      <c r="AH17" s="186">
        <v>13</v>
      </c>
      <c r="AI17" s="186"/>
      <c r="AJ17" s="189"/>
      <c r="AK17" s="185"/>
      <c r="AL17" s="186">
        <v>14</v>
      </c>
      <c r="AM17" s="186"/>
      <c r="AN17" s="190"/>
      <c r="AO17" s="191"/>
      <c r="AP17" s="186">
        <v>15</v>
      </c>
      <c r="AQ17" s="186"/>
      <c r="AR17" s="190"/>
      <c r="AS17" s="9"/>
      <c r="AT17" s="114">
        <v>16</v>
      </c>
      <c r="AU17" s="114"/>
      <c r="AV17" s="10"/>
      <c r="AW17" s="9"/>
      <c r="AX17" s="114">
        <v>17</v>
      </c>
      <c r="AY17" s="114"/>
      <c r="AZ17" s="10"/>
      <c r="BA17" s="9"/>
      <c r="BB17" s="193">
        <v>18</v>
      </c>
      <c r="BC17" s="193"/>
      <c r="BD17" s="10"/>
      <c r="BE17" s="192"/>
      <c r="BF17" s="193">
        <v>19</v>
      </c>
      <c r="BG17" s="193"/>
      <c r="BH17" s="194"/>
      <c r="BI17" s="192"/>
      <c r="BJ17" s="193">
        <v>20</v>
      </c>
      <c r="BK17" s="193"/>
      <c r="BL17" s="194"/>
      <c r="BM17" s="9"/>
      <c r="BN17" s="193">
        <v>21</v>
      </c>
      <c r="BO17" s="193"/>
      <c r="BP17" s="194"/>
      <c r="BQ17" s="192"/>
      <c r="BR17" s="195">
        <v>22</v>
      </c>
      <c r="BS17" s="11"/>
      <c r="BT17" s="10"/>
      <c r="BU17" s="9"/>
      <c r="BV17" s="114">
        <v>23</v>
      </c>
      <c r="BW17" s="114"/>
      <c r="BX17" s="12"/>
      <c r="BY17" s="133"/>
      <c r="CF17" s="1"/>
    </row>
    <row r="18" spans="1:84" ht="14.25" customHeight="1" x14ac:dyDescent="0.2">
      <c r="A18" s="131"/>
      <c r="B18" s="196">
        <v>2</v>
      </c>
      <c r="C18" s="197"/>
      <c r="D18" s="198"/>
      <c r="E18" s="199"/>
      <c r="F18" s="200"/>
      <c r="G18" s="201"/>
      <c r="H18" s="202"/>
      <c r="I18" s="202"/>
      <c r="J18" s="203"/>
      <c r="K18" s="204"/>
      <c r="L18" s="210" t="s">
        <v>102</v>
      </c>
      <c r="M18" s="211"/>
      <c r="N18" s="212"/>
      <c r="O18" s="213"/>
      <c r="P18" s="214"/>
      <c r="Q18" s="214"/>
      <c r="R18" s="214"/>
      <c r="S18" s="214"/>
      <c r="T18" s="262"/>
      <c r="U18" s="210" t="s">
        <v>114</v>
      </c>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2"/>
      <c r="AS18" s="226"/>
      <c r="AT18" s="226"/>
      <c r="AU18" s="226"/>
      <c r="AV18" s="226"/>
      <c r="AW18" s="203"/>
      <c r="AX18" s="215"/>
      <c r="AY18" s="216" t="s">
        <v>30</v>
      </c>
      <c r="AZ18" s="203"/>
      <c r="BA18" s="203"/>
      <c r="BB18" s="210" t="s">
        <v>105</v>
      </c>
      <c r="BC18" s="212"/>
      <c r="BD18" s="214"/>
      <c r="BE18" s="206" t="s">
        <v>108</v>
      </c>
      <c r="BF18" s="211"/>
      <c r="BG18" s="211"/>
      <c r="BH18" s="211"/>
      <c r="BI18" s="211"/>
      <c r="BJ18" s="211"/>
      <c r="BK18" s="211"/>
      <c r="BL18" s="212"/>
      <c r="BM18" s="214"/>
      <c r="BN18" s="210" t="s">
        <v>107</v>
      </c>
      <c r="BO18" s="212"/>
      <c r="BP18" s="210" t="s">
        <v>101</v>
      </c>
      <c r="BQ18" s="211"/>
      <c r="BR18" s="212"/>
      <c r="BS18" s="115" t="s">
        <v>31</v>
      </c>
      <c r="BT18" s="116"/>
      <c r="BU18" s="122" t="s">
        <v>25</v>
      </c>
      <c r="BV18" s="123"/>
      <c r="BW18" s="123"/>
      <c r="BX18" s="124"/>
      <c r="BY18" s="133"/>
      <c r="CF18" s="1"/>
    </row>
    <row r="19" spans="1:84" ht="14.25" customHeight="1" x14ac:dyDescent="0.2">
      <c r="A19" s="131"/>
      <c r="B19" s="217" t="s">
        <v>1</v>
      </c>
      <c r="C19" s="197" t="s">
        <v>0</v>
      </c>
      <c r="D19" s="198"/>
      <c r="E19" s="199"/>
      <c r="F19" s="200"/>
      <c r="G19" s="201"/>
      <c r="H19" s="202"/>
      <c r="I19" s="202"/>
      <c r="J19" s="202"/>
      <c r="K19" s="218"/>
      <c r="L19" s="223"/>
      <c r="M19" s="224"/>
      <c r="N19" s="225"/>
      <c r="O19" s="226"/>
      <c r="P19" s="226"/>
      <c r="Q19" s="226"/>
      <c r="R19" s="226"/>
      <c r="S19" s="226"/>
      <c r="T19" s="226"/>
      <c r="U19" s="223"/>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5"/>
      <c r="AS19" s="226"/>
      <c r="AT19" s="226"/>
      <c r="AU19" s="226"/>
      <c r="AV19" s="226"/>
      <c r="AW19" s="202"/>
      <c r="AX19" s="227"/>
      <c r="AY19" s="228"/>
      <c r="AZ19" s="202"/>
      <c r="BA19" s="202"/>
      <c r="BB19" s="223"/>
      <c r="BC19" s="225"/>
      <c r="BD19" s="226"/>
      <c r="BE19" s="223"/>
      <c r="BF19" s="224"/>
      <c r="BG19" s="224"/>
      <c r="BH19" s="224"/>
      <c r="BI19" s="224"/>
      <c r="BJ19" s="224"/>
      <c r="BK19" s="224"/>
      <c r="BL19" s="225"/>
      <c r="BM19" s="226"/>
      <c r="BN19" s="223"/>
      <c r="BO19" s="225"/>
      <c r="BP19" s="223"/>
      <c r="BQ19" s="224"/>
      <c r="BR19" s="225"/>
      <c r="BS19" s="117"/>
      <c r="BT19" s="118"/>
      <c r="BU19" s="125"/>
      <c r="BV19" s="126"/>
      <c r="BW19" s="126"/>
      <c r="BX19" s="127"/>
      <c r="BY19" s="133"/>
    </row>
    <row r="20" spans="1:84" ht="14.25" customHeight="1" x14ac:dyDescent="0.2">
      <c r="A20" s="131"/>
      <c r="B20" s="217"/>
      <c r="C20" s="159"/>
      <c r="D20" s="229"/>
      <c r="E20" s="159"/>
      <c r="F20" s="200"/>
      <c r="G20" s="201"/>
      <c r="H20" s="202"/>
      <c r="I20" s="202"/>
      <c r="J20" s="202"/>
      <c r="K20" s="218"/>
      <c r="L20" s="263"/>
      <c r="M20" s="202"/>
      <c r="N20" s="202"/>
      <c r="O20" s="202"/>
      <c r="P20" s="202"/>
      <c r="Q20" s="202"/>
      <c r="R20" s="202"/>
      <c r="S20" s="202"/>
      <c r="T20" s="202"/>
      <c r="U20" s="202"/>
      <c r="V20" s="202"/>
      <c r="W20" s="202"/>
      <c r="X20" s="202"/>
      <c r="Y20" s="202"/>
      <c r="Z20" s="202"/>
      <c r="AA20" s="202"/>
      <c r="AB20" s="202"/>
      <c r="AC20" s="202"/>
      <c r="AD20" s="202"/>
      <c r="AE20" s="202"/>
      <c r="AF20" s="209"/>
      <c r="AG20" s="202"/>
      <c r="AH20" s="202"/>
      <c r="AI20" s="202"/>
      <c r="AJ20" s="202"/>
      <c r="AK20" s="202"/>
      <c r="AL20" s="202"/>
      <c r="AM20" s="202"/>
      <c r="AN20" s="202"/>
      <c r="AO20" s="202"/>
      <c r="AP20" s="202"/>
      <c r="AQ20" s="202"/>
      <c r="AR20" s="202"/>
      <c r="AS20" s="202"/>
      <c r="AT20" s="202"/>
      <c r="AU20" s="202"/>
      <c r="AV20" s="202"/>
      <c r="AW20" s="202"/>
      <c r="AX20" s="227"/>
      <c r="AY20" s="228"/>
      <c r="AZ20" s="202"/>
      <c r="BA20" s="202"/>
      <c r="BB20" s="202"/>
      <c r="BC20" s="202"/>
      <c r="BD20" s="202"/>
      <c r="BE20" s="202"/>
      <c r="BF20" s="202"/>
      <c r="BG20" s="202"/>
      <c r="BH20" s="202"/>
      <c r="BI20" s="202"/>
      <c r="BJ20" s="202"/>
      <c r="BK20" s="202"/>
      <c r="BL20" s="202"/>
      <c r="BM20" s="202"/>
      <c r="BN20" s="202"/>
      <c r="BO20" s="202"/>
      <c r="BP20" s="202"/>
      <c r="BQ20" s="202"/>
      <c r="BR20" s="202"/>
      <c r="BS20" s="119"/>
      <c r="BT20" s="118"/>
      <c r="BU20" s="125"/>
      <c r="BV20" s="126"/>
      <c r="BW20" s="126"/>
      <c r="BX20" s="127"/>
      <c r="BY20" s="133"/>
    </row>
    <row r="21" spans="1:84" ht="14.25" customHeight="1" x14ac:dyDescent="0.2">
      <c r="A21" s="131"/>
      <c r="B21" s="196">
        <v>2</v>
      </c>
      <c r="C21" s="197" t="s">
        <v>7</v>
      </c>
      <c r="D21" s="198"/>
      <c r="E21" s="199"/>
      <c r="F21" s="264"/>
      <c r="G21" s="201"/>
      <c r="H21" s="202"/>
      <c r="I21" s="202"/>
      <c r="J21" s="237"/>
      <c r="K21" s="218"/>
      <c r="L21" s="237"/>
      <c r="M21" s="202"/>
      <c r="N21" s="202"/>
      <c r="O21" s="202"/>
      <c r="P21" s="202"/>
      <c r="Q21" s="202"/>
      <c r="R21" s="202"/>
      <c r="S21" s="202"/>
      <c r="T21" s="202"/>
      <c r="U21" s="202"/>
      <c r="V21" s="202"/>
      <c r="W21" s="202"/>
      <c r="X21" s="202"/>
      <c r="Y21" s="202"/>
      <c r="Z21" s="202"/>
      <c r="AA21" s="202"/>
      <c r="AB21" s="202"/>
      <c r="AC21" s="202"/>
      <c r="AD21" s="202"/>
      <c r="AE21" s="202"/>
      <c r="AF21" s="209"/>
      <c r="AG21" s="202"/>
      <c r="AH21" s="202"/>
      <c r="AI21" s="202"/>
      <c r="AJ21" s="202"/>
      <c r="AK21" s="202"/>
      <c r="AL21" s="202"/>
      <c r="AM21" s="202"/>
      <c r="AN21" s="202"/>
      <c r="AO21" s="202"/>
      <c r="AP21" s="202"/>
      <c r="AQ21" s="202"/>
      <c r="AR21" s="202"/>
      <c r="AS21" s="202"/>
      <c r="AT21" s="202"/>
      <c r="AU21" s="202"/>
      <c r="AV21" s="202"/>
      <c r="AW21" s="237"/>
      <c r="AX21" s="227"/>
      <c r="AY21" s="228"/>
      <c r="AZ21" s="202"/>
      <c r="BA21" s="202"/>
      <c r="BB21" s="202"/>
      <c r="BC21" s="202"/>
      <c r="BD21" s="237"/>
      <c r="BE21" s="237"/>
      <c r="BF21" s="237"/>
      <c r="BG21" s="237"/>
      <c r="BH21" s="237"/>
      <c r="BI21" s="237"/>
      <c r="BJ21" s="237"/>
      <c r="BK21" s="237"/>
      <c r="BL21" s="237"/>
      <c r="BM21" s="237"/>
      <c r="BN21" s="202"/>
      <c r="BO21" s="202"/>
      <c r="BP21" s="202"/>
      <c r="BQ21" s="202"/>
      <c r="BR21" s="202"/>
      <c r="BS21" s="119"/>
      <c r="BT21" s="118"/>
      <c r="BU21" s="125"/>
      <c r="BV21" s="126"/>
      <c r="BW21" s="126"/>
      <c r="BX21" s="127"/>
      <c r="BY21" s="133"/>
    </row>
    <row r="22" spans="1:84" ht="14.25" customHeight="1" x14ac:dyDescent="0.2">
      <c r="A22" s="131"/>
      <c r="B22" s="217" t="s">
        <v>3</v>
      </c>
      <c r="C22" s="159"/>
      <c r="D22" s="229"/>
      <c r="E22" s="159"/>
      <c r="F22" s="200" t="s">
        <v>4</v>
      </c>
      <c r="G22" s="241"/>
      <c r="H22" s="242"/>
      <c r="I22" s="242"/>
      <c r="J22" s="242"/>
      <c r="K22" s="242"/>
      <c r="L22" s="242"/>
      <c r="M22" s="242"/>
      <c r="N22" s="242"/>
      <c r="O22" s="242"/>
      <c r="P22" s="242"/>
      <c r="Q22" s="242"/>
      <c r="R22" s="242"/>
      <c r="S22" s="206" t="s">
        <v>153</v>
      </c>
      <c r="T22" s="211"/>
      <c r="U22" s="211"/>
      <c r="V22" s="211"/>
      <c r="W22" s="211"/>
      <c r="X22" s="211"/>
      <c r="Y22" s="211"/>
      <c r="Z22" s="211"/>
      <c r="AA22" s="211"/>
      <c r="AB22" s="211"/>
      <c r="AC22" s="211"/>
      <c r="AD22" s="212"/>
      <c r="AE22" s="206" t="s">
        <v>104</v>
      </c>
      <c r="AF22" s="211"/>
      <c r="AG22" s="211"/>
      <c r="AH22" s="212"/>
      <c r="AI22" s="210" t="s">
        <v>109</v>
      </c>
      <c r="AJ22" s="211"/>
      <c r="AK22" s="211"/>
      <c r="AL22" s="211"/>
      <c r="AM22" s="211"/>
      <c r="AN22" s="211"/>
      <c r="AO22" s="211"/>
      <c r="AP22" s="211"/>
      <c r="AQ22" s="211"/>
      <c r="AR22" s="211"/>
      <c r="AS22" s="211"/>
      <c r="AT22" s="212"/>
      <c r="AU22" s="242"/>
      <c r="AV22" s="242"/>
      <c r="AW22" s="242"/>
      <c r="AX22" s="242"/>
      <c r="AY22" s="228"/>
      <c r="AZ22" s="242"/>
      <c r="BA22" s="242"/>
      <c r="BB22" s="242"/>
      <c r="BC22" s="242"/>
      <c r="BD22" s="202"/>
      <c r="BE22" s="265"/>
      <c r="BF22" s="226"/>
      <c r="BG22" s="226"/>
      <c r="BH22" s="226"/>
      <c r="BI22" s="226"/>
      <c r="BJ22" s="226"/>
      <c r="BK22" s="226"/>
      <c r="BL22" s="226"/>
      <c r="BM22" s="202"/>
      <c r="BN22" s="242"/>
      <c r="BO22" s="242"/>
      <c r="BP22" s="242"/>
      <c r="BQ22" s="242"/>
      <c r="BR22" s="242"/>
      <c r="BS22" s="119"/>
      <c r="BT22" s="118"/>
      <c r="BU22" s="125"/>
      <c r="BV22" s="126"/>
      <c r="BW22" s="126"/>
      <c r="BX22" s="127"/>
      <c r="BY22" s="133"/>
    </row>
    <row r="23" spans="1:84" ht="14.25" customHeight="1" x14ac:dyDescent="0.2">
      <c r="A23" s="131"/>
      <c r="B23" s="247" t="s">
        <v>5</v>
      </c>
      <c r="C23" s="197" t="s">
        <v>2</v>
      </c>
      <c r="D23" s="198"/>
      <c r="E23" s="199"/>
      <c r="F23" s="200"/>
      <c r="G23" s="201"/>
      <c r="H23" s="202"/>
      <c r="I23" s="202"/>
      <c r="J23" s="202"/>
      <c r="K23" s="202"/>
      <c r="L23" s="202"/>
      <c r="M23" s="202"/>
      <c r="N23" s="202"/>
      <c r="O23" s="202"/>
      <c r="P23" s="202"/>
      <c r="Q23" s="202"/>
      <c r="R23" s="202"/>
      <c r="S23" s="223"/>
      <c r="T23" s="224"/>
      <c r="U23" s="224"/>
      <c r="V23" s="224"/>
      <c r="W23" s="224"/>
      <c r="X23" s="224"/>
      <c r="Y23" s="224"/>
      <c r="Z23" s="224"/>
      <c r="AA23" s="224"/>
      <c r="AB23" s="224"/>
      <c r="AC23" s="224"/>
      <c r="AD23" s="225"/>
      <c r="AE23" s="223"/>
      <c r="AF23" s="224"/>
      <c r="AG23" s="224"/>
      <c r="AH23" s="225"/>
      <c r="AI23" s="223"/>
      <c r="AJ23" s="224"/>
      <c r="AK23" s="224"/>
      <c r="AL23" s="224"/>
      <c r="AM23" s="224"/>
      <c r="AN23" s="224"/>
      <c r="AO23" s="224"/>
      <c r="AP23" s="224"/>
      <c r="AQ23" s="224"/>
      <c r="AR23" s="224"/>
      <c r="AS23" s="224"/>
      <c r="AT23" s="225"/>
      <c r="AU23" s="202"/>
      <c r="AV23" s="202"/>
      <c r="AW23" s="202"/>
      <c r="AX23" s="202"/>
      <c r="AY23" s="228"/>
      <c r="AZ23" s="202"/>
      <c r="BA23" s="202"/>
      <c r="BB23" s="202"/>
      <c r="BC23" s="202"/>
      <c r="BD23" s="202"/>
      <c r="BE23" s="226"/>
      <c r="BF23" s="226"/>
      <c r="BG23" s="226"/>
      <c r="BH23" s="226"/>
      <c r="BI23" s="226"/>
      <c r="BJ23" s="226"/>
      <c r="BK23" s="226"/>
      <c r="BL23" s="202"/>
      <c r="BM23" s="202"/>
      <c r="BN23" s="202"/>
      <c r="BO23" s="202"/>
      <c r="BP23" s="202"/>
      <c r="BQ23" s="202"/>
      <c r="BR23" s="202"/>
      <c r="BS23" s="119"/>
      <c r="BT23" s="118"/>
      <c r="BU23" s="125"/>
      <c r="BV23" s="126"/>
      <c r="BW23" s="126"/>
      <c r="BX23" s="127"/>
      <c r="BY23" s="133"/>
    </row>
    <row r="24" spans="1:84" ht="14.25" customHeight="1" x14ac:dyDescent="0.2">
      <c r="A24" s="131"/>
      <c r="B24" s="196" t="s">
        <v>23</v>
      </c>
      <c r="C24" s="197"/>
      <c r="D24" s="198"/>
      <c r="E24" s="199"/>
      <c r="F24" s="200"/>
      <c r="G24" s="201"/>
      <c r="H24" s="202"/>
      <c r="I24" s="202"/>
      <c r="J24" s="202"/>
      <c r="K24" s="202"/>
      <c r="L24" s="202"/>
      <c r="M24" s="202"/>
      <c r="N24" s="202"/>
      <c r="O24" s="202"/>
      <c r="P24" s="202"/>
      <c r="Q24" s="202"/>
      <c r="R24" s="202"/>
      <c r="S24" s="226"/>
      <c r="T24" s="226"/>
      <c r="U24" s="226"/>
      <c r="V24" s="226"/>
      <c r="W24" s="226"/>
      <c r="X24" s="226"/>
      <c r="Y24" s="226"/>
      <c r="Z24" s="226"/>
      <c r="AA24" s="226"/>
      <c r="AB24" s="226"/>
      <c r="AC24" s="226"/>
      <c r="AD24" s="226"/>
      <c r="AE24" s="266"/>
      <c r="AF24" s="267"/>
      <c r="AG24" s="266"/>
      <c r="AH24" s="266"/>
      <c r="AI24" s="266"/>
      <c r="AJ24" s="266"/>
      <c r="AK24" s="266"/>
      <c r="AL24" s="266"/>
      <c r="AM24" s="266"/>
      <c r="AN24" s="266"/>
      <c r="AO24" s="266"/>
      <c r="AP24" s="266"/>
      <c r="AQ24" s="266"/>
      <c r="AR24" s="266"/>
      <c r="AS24" s="266"/>
      <c r="AT24" s="266"/>
      <c r="AU24" s="202"/>
      <c r="AV24" s="202"/>
      <c r="AW24" s="202"/>
      <c r="AX24" s="202"/>
      <c r="AY24" s="228"/>
      <c r="AZ24" s="202"/>
      <c r="BA24" s="202"/>
      <c r="BB24" s="202"/>
      <c r="BC24" s="202"/>
      <c r="BD24" s="202"/>
      <c r="BE24" s="202"/>
      <c r="BF24" s="202"/>
      <c r="BG24" s="202"/>
      <c r="BH24" s="202"/>
      <c r="BI24" s="202"/>
      <c r="BJ24" s="202"/>
      <c r="BK24" s="202"/>
      <c r="BL24" s="131"/>
      <c r="BM24" s="202"/>
      <c r="BN24" s="202"/>
      <c r="BO24" s="202"/>
      <c r="BP24" s="202"/>
      <c r="BQ24" s="202"/>
      <c r="BR24" s="202"/>
      <c r="BS24" s="119"/>
      <c r="BT24" s="118"/>
      <c r="BU24" s="125"/>
      <c r="BV24" s="126"/>
      <c r="BW24" s="126"/>
      <c r="BX24" s="127"/>
      <c r="BY24" s="133"/>
    </row>
    <row r="25" spans="1:84" ht="14.25" customHeight="1" x14ac:dyDescent="0.2">
      <c r="A25" s="131"/>
      <c r="B25" s="249" t="s">
        <v>6</v>
      </c>
      <c r="C25" s="137"/>
      <c r="D25" s="137"/>
      <c r="E25" s="137"/>
      <c r="F25" s="250"/>
      <c r="G25" s="251"/>
      <c r="H25" s="252"/>
      <c r="I25" s="252"/>
      <c r="J25" s="252"/>
      <c r="K25" s="252"/>
      <c r="L25" s="252"/>
      <c r="M25" s="252"/>
      <c r="N25" s="252"/>
      <c r="O25" s="252"/>
      <c r="P25" s="252"/>
      <c r="Q25" s="252"/>
      <c r="R25" s="252"/>
      <c r="S25" s="268"/>
      <c r="T25" s="268"/>
      <c r="U25" s="268"/>
      <c r="V25" s="268"/>
      <c r="W25" s="268"/>
      <c r="X25" s="268"/>
      <c r="Y25" s="268"/>
      <c r="Z25" s="268"/>
      <c r="AA25" s="268"/>
      <c r="AB25" s="268"/>
      <c r="AC25" s="268"/>
      <c r="AD25" s="268"/>
      <c r="AE25" s="268"/>
      <c r="AF25" s="269"/>
      <c r="AG25" s="268"/>
      <c r="AH25" s="268"/>
      <c r="AI25" s="268"/>
      <c r="AJ25" s="268"/>
      <c r="AK25" s="268"/>
      <c r="AL25" s="268"/>
      <c r="AM25" s="268"/>
      <c r="AN25" s="268"/>
      <c r="AO25" s="268"/>
      <c r="AP25" s="268"/>
      <c r="AQ25" s="268"/>
      <c r="AR25" s="268"/>
      <c r="AS25" s="268"/>
      <c r="AT25" s="268"/>
      <c r="AU25" s="252"/>
      <c r="AV25" s="252"/>
      <c r="AW25" s="252"/>
      <c r="AX25" s="252"/>
      <c r="AY25" s="256"/>
      <c r="AZ25" s="252"/>
      <c r="BA25" s="252"/>
      <c r="BB25" s="252"/>
      <c r="BC25" s="252"/>
      <c r="BD25" s="252"/>
      <c r="BE25" s="252"/>
      <c r="BF25" s="252"/>
      <c r="BG25" s="252"/>
      <c r="BH25" s="252"/>
      <c r="BI25" s="252"/>
      <c r="BJ25" s="252"/>
      <c r="BK25" s="252"/>
      <c r="BL25" s="252"/>
      <c r="BM25" s="252"/>
      <c r="BN25" s="252"/>
      <c r="BO25" s="252"/>
      <c r="BP25" s="252"/>
      <c r="BQ25" s="252"/>
      <c r="BR25" s="252"/>
      <c r="BS25" s="120"/>
      <c r="BT25" s="121"/>
      <c r="BU25" s="128"/>
      <c r="BV25" s="129"/>
      <c r="BW25" s="129"/>
      <c r="BX25" s="130"/>
      <c r="BY25" s="133"/>
    </row>
    <row r="26" spans="1:84" ht="14.25" customHeight="1" x14ac:dyDescent="0.25">
      <c r="A26" s="131"/>
      <c r="B26" s="175"/>
      <c r="C26" s="156"/>
      <c r="D26" s="156"/>
      <c r="E26" s="156"/>
      <c r="F26" s="176" t="s">
        <v>16</v>
      </c>
      <c r="G26" s="177">
        <v>6</v>
      </c>
      <c r="H26" s="178"/>
      <c r="I26" s="179"/>
      <c r="J26" s="180">
        <v>7</v>
      </c>
      <c r="K26" s="180"/>
      <c r="L26" s="181"/>
      <c r="M26" s="181"/>
      <c r="N26" s="180">
        <v>8</v>
      </c>
      <c r="O26" s="180"/>
      <c r="P26" s="181"/>
      <c r="Q26" s="178"/>
      <c r="R26" s="180">
        <v>9</v>
      </c>
      <c r="S26" s="186"/>
      <c r="T26" s="260"/>
      <c r="U26" s="261"/>
      <c r="V26" s="186">
        <v>10</v>
      </c>
      <c r="W26" s="186"/>
      <c r="X26" s="190"/>
      <c r="Y26" s="261"/>
      <c r="Z26" s="186">
        <v>11</v>
      </c>
      <c r="AA26" s="186"/>
      <c r="AB26" s="190"/>
      <c r="AC26" s="185"/>
      <c r="AD26" s="186">
        <v>12</v>
      </c>
      <c r="AE26" s="270"/>
      <c r="AF26" s="271"/>
      <c r="AG26" s="272"/>
      <c r="AH26" s="270">
        <v>13</v>
      </c>
      <c r="AI26" s="270"/>
      <c r="AJ26" s="271"/>
      <c r="AK26" s="273"/>
      <c r="AL26" s="274">
        <v>14</v>
      </c>
      <c r="AM26" s="274"/>
      <c r="AN26" s="275"/>
      <c r="AO26" s="276"/>
      <c r="AP26" s="274">
        <v>15</v>
      </c>
      <c r="AQ26" s="274"/>
      <c r="AR26" s="275"/>
      <c r="AS26" s="277"/>
      <c r="AT26" s="278">
        <v>16</v>
      </c>
      <c r="AU26" s="114"/>
      <c r="AV26" s="10"/>
      <c r="AW26" s="9"/>
      <c r="AX26" s="114">
        <v>17</v>
      </c>
      <c r="AY26" s="114"/>
      <c r="AZ26" s="10"/>
      <c r="BA26" s="9"/>
      <c r="BB26" s="114">
        <v>18</v>
      </c>
      <c r="BC26" s="114"/>
      <c r="BD26" s="10"/>
      <c r="BE26" s="9"/>
      <c r="BF26" s="114">
        <v>19</v>
      </c>
      <c r="BG26" s="114"/>
      <c r="BH26" s="10"/>
      <c r="BI26" s="9"/>
      <c r="BJ26" s="114">
        <v>20</v>
      </c>
      <c r="BK26" s="114"/>
      <c r="BL26" s="10"/>
      <c r="BM26" s="9"/>
      <c r="BN26" s="114">
        <v>21</v>
      </c>
      <c r="BO26" s="114"/>
      <c r="BP26" s="10"/>
      <c r="BQ26" s="9"/>
      <c r="BR26" s="11">
        <v>22</v>
      </c>
      <c r="BS26" s="11"/>
      <c r="BT26" s="10"/>
      <c r="BU26" s="9"/>
      <c r="BV26" s="114">
        <v>23</v>
      </c>
      <c r="BW26" s="114"/>
      <c r="BX26" s="12"/>
      <c r="BY26" s="133"/>
    </row>
    <row r="27" spans="1:84" ht="14.25" customHeight="1" x14ac:dyDescent="0.2">
      <c r="A27" s="131"/>
      <c r="B27" s="196">
        <v>2</v>
      </c>
      <c r="C27" s="197"/>
      <c r="D27" s="198"/>
      <c r="E27" s="199"/>
      <c r="F27" s="200"/>
      <c r="G27" s="201"/>
      <c r="H27" s="202"/>
      <c r="I27" s="202"/>
      <c r="J27" s="203"/>
      <c r="K27" s="218"/>
      <c r="L27" s="279" t="s">
        <v>102</v>
      </c>
      <c r="M27" s="234"/>
      <c r="N27" s="280"/>
      <c r="O27" s="202"/>
      <c r="P27" s="202"/>
      <c r="Q27" s="202"/>
      <c r="R27" s="202"/>
      <c r="S27" s="206" t="s">
        <v>134</v>
      </c>
      <c r="T27" s="211"/>
      <c r="U27" s="211"/>
      <c r="V27" s="211"/>
      <c r="W27" s="211"/>
      <c r="X27" s="211"/>
      <c r="Y27" s="211"/>
      <c r="Z27" s="211"/>
      <c r="AA27" s="211"/>
      <c r="AB27" s="211"/>
      <c r="AC27" s="211"/>
      <c r="AD27" s="212"/>
      <c r="AE27" s="210" t="s">
        <v>115</v>
      </c>
      <c r="AF27" s="211"/>
      <c r="AG27" s="212"/>
      <c r="AH27" s="211" t="s">
        <v>116</v>
      </c>
      <c r="AI27" s="211"/>
      <c r="AJ27" s="212"/>
      <c r="AK27" s="202"/>
      <c r="AL27" s="202"/>
      <c r="AM27" s="281"/>
      <c r="AN27" s="202"/>
      <c r="AO27" s="202"/>
      <c r="AP27" s="202"/>
      <c r="AQ27" s="202"/>
      <c r="AR27" s="202"/>
      <c r="AS27" s="202"/>
      <c r="AT27" s="202"/>
      <c r="AU27" s="202"/>
      <c r="AV27" s="202"/>
      <c r="AW27" s="203"/>
      <c r="AX27" s="227"/>
      <c r="AY27" s="228" t="s">
        <v>30</v>
      </c>
      <c r="AZ27" s="202"/>
      <c r="BA27" s="202"/>
      <c r="BB27" s="202"/>
      <c r="BC27" s="202"/>
      <c r="BD27" s="202"/>
      <c r="BE27" s="202"/>
      <c r="BF27" s="202"/>
      <c r="BG27" s="202"/>
      <c r="BH27" s="202"/>
      <c r="BI27" s="202"/>
      <c r="BJ27" s="202"/>
      <c r="BK27" s="202"/>
      <c r="BL27" s="202"/>
      <c r="BM27" s="202"/>
      <c r="BN27" s="202"/>
      <c r="BO27" s="202"/>
      <c r="BP27" s="202"/>
      <c r="BQ27" s="202"/>
      <c r="BR27" s="202"/>
      <c r="BS27" s="119" t="s">
        <v>31</v>
      </c>
      <c r="BT27" s="118"/>
      <c r="BU27" s="125" t="s">
        <v>25</v>
      </c>
      <c r="BV27" s="126"/>
      <c r="BW27" s="126"/>
      <c r="BX27" s="127"/>
      <c r="BY27" s="133"/>
    </row>
    <row r="28" spans="1:84" ht="14.25" customHeight="1" x14ac:dyDescent="0.2">
      <c r="A28" s="131"/>
      <c r="B28" s="217" t="s">
        <v>1</v>
      </c>
      <c r="C28" s="197" t="s">
        <v>0</v>
      </c>
      <c r="D28" s="198"/>
      <c r="E28" s="199"/>
      <c r="F28" s="200"/>
      <c r="G28" s="201"/>
      <c r="H28" s="202"/>
      <c r="I28" s="202"/>
      <c r="J28" s="202"/>
      <c r="K28" s="218"/>
      <c r="L28" s="223"/>
      <c r="M28" s="224"/>
      <c r="N28" s="225"/>
      <c r="O28" s="202"/>
      <c r="P28" s="202"/>
      <c r="Q28" s="202"/>
      <c r="R28" s="202"/>
      <c r="S28" s="223"/>
      <c r="T28" s="224"/>
      <c r="U28" s="224"/>
      <c r="V28" s="224"/>
      <c r="W28" s="224"/>
      <c r="X28" s="224"/>
      <c r="Y28" s="224"/>
      <c r="Z28" s="224"/>
      <c r="AA28" s="224"/>
      <c r="AB28" s="224"/>
      <c r="AC28" s="224"/>
      <c r="AD28" s="225"/>
      <c r="AE28" s="223"/>
      <c r="AF28" s="224"/>
      <c r="AG28" s="225"/>
      <c r="AH28" s="224"/>
      <c r="AI28" s="224"/>
      <c r="AJ28" s="225"/>
      <c r="AK28" s="202"/>
      <c r="AL28" s="202"/>
      <c r="AM28" s="282" t="s">
        <v>111</v>
      </c>
      <c r="AN28" s="202"/>
      <c r="AO28" s="202"/>
      <c r="AP28" s="202"/>
      <c r="AQ28" s="202"/>
      <c r="AR28" s="202"/>
      <c r="AS28" s="202"/>
      <c r="AT28" s="202"/>
      <c r="AU28" s="202"/>
      <c r="AV28" s="202"/>
      <c r="AW28" s="202"/>
      <c r="AX28" s="227"/>
      <c r="AY28" s="228"/>
      <c r="AZ28" s="202"/>
      <c r="BA28" s="202"/>
      <c r="BB28" s="202"/>
      <c r="BC28" s="202"/>
      <c r="BD28" s="202"/>
      <c r="BE28" s="202"/>
      <c r="BF28" s="202"/>
      <c r="BG28" s="202"/>
      <c r="BH28" s="202"/>
      <c r="BI28" s="202"/>
      <c r="BJ28" s="202"/>
      <c r="BK28" s="202"/>
      <c r="BL28" s="202"/>
      <c r="BM28" s="202"/>
      <c r="BN28" s="202"/>
      <c r="BO28" s="202"/>
      <c r="BP28" s="202"/>
      <c r="BQ28" s="202"/>
      <c r="BR28" s="202"/>
      <c r="BS28" s="119"/>
      <c r="BT28" s="118"/>
      <c r="BU28" s="125"/>
      <c r="BV28" s="126"/>
      <c r="BW28" s="126"/>
      <c r="BX28" s="127"/>
      <c r="BY28" s="133"/>
    </row>
    <row r="29" spans="1:84" ht="14.25" customHeight="1" x14ac:dyDescent="0.2">
      <c r="A29" s="131"/>
      <c r="B29" s="217"/>
      <c r="C29" s="159"/>
      <c r="D29" s="229"/>
      <c r="E29" s="159"/>
      <c r="F29" s="200"/>
      <c r="G29" s="201"/>
      <c r="H29" s="202"/>
      <c r="I29" s="202"/>
      <c r="J29" s="202"/>
      <c r="K29" s="218"/>
      <c r="L29" s="263"/>
      <c r="M29" s="202"/>
      <c r="N29" s="202"/>
      <c r="O29" s="202"/>
      <c r="P29" s="202"/>
      <c r="Q29" s="202"/>
      <c r="R29" s="202"/>
      <c r="S29" s="202"/>
      <c r="T29" s="202"/>
      <c r="U29" s="202"/>
      <c r="V29" s="202"/>
      <c r="W29" s="202"/>
      <c r="X29" s="202"/>
      <c r="Y29" s="202"/>
      <c r="Z29" s="202"/>
      <c r="AA29" s="202"/>
      <c r="AB29" s="202"/>
      <c r="AC29" s="202"/>
      <c r="AD29" s="202"/>
      <c r="AE29" s="202"/>
      <c r="AF29" s="209"/>
      <c r="AG29" s="202"/>
      <c r="AH29" s="202"/>
      <c r="AI29" s="202"/>
      <c r="AJ29" s="202"/>
      <c r="AK29" s="202"/>
      <c r="AL29" s="202"/>
      <c r="AM29" s="282"/>
      <c r="AN29" s="202"/>
      <c r="AO29" s="202"/>
      <c r="AP29" s="202"/>
      <c r="AQ29" s="202"/>
      <c r="AR29" s="202"/>
      <c r="AS29" s="202"/>
      <c r="AT29" s="202"/>
      <c r="AU29" s="202"/>
      <c r="AV29" s="202"/>
      <c r="AW29" s="202"/>
      <c r="AX29" s="227"/>
      <c r="AY29" s="228"/>
      <c r="AZ29" s="202"/>
      <c r="BA29" s="202"/>
      <c r="BB29" s="202"/>
      <c r="BC29" s="202"/>
      <c r="BD29" s="202"/>
      <c r="BE29" s="202"/>
      <c r="BF29" s="202"/>
      <c r="BG29" s="202"/>
      <c r="BH29" s="202"/>
      <c r="BI29" s="202"/>
      <c r="BJ29" s="202"/>
      <c r="BK29" s="202"/>
      <c r="BL29" s="202"/>
      <c r="BM29" s="202"/>
      <c r="BN29" s="202"/>
      <c r="BO29" s="202"/>
      <c r="BP29" s="202"/>
      <c r="BQ29" s="202"/>
      <c r="BR29" s="202"/>
      <c r="BS29" s="119"/>
      <c r="BT29" s="118"/>
      <c r="BU29" s="125"/>
      <c r="BV29" s="126"/>
      <c r="BW29" s="126"/>
      <c r="BX29" s="127"/>
      <c r="BY29" s="133"/>
    </row>
    <row r="30" spans="1:84" ht="14.25" customHeight="1" x14ac:dyDescent="0.2">
      <c r="A30" s="131"/>
      <c r="B30" s="196">
        <v>3</v>
      </c>
      <c r="C30" s="197" t="s">
        <v>7</v>
      </c>
      <c r="D30" s="198"/>
      <c r="E30" s="199"/>
      <c r="F30" s="264"/>
      <c r="G30" s="201"/>
      <c r="H30" s="202"/>
      <c r="I30" s="202"/>
      <c r="J30" s="237"/>
      <c r="K30" s="218"/>
      <c r="L30" s="237"/>
      <c r="M30" s="202"/>
      <c r="N30" s="202"/>
      <c r="O30" s="202"/>
      <c r="P30" s="202"/>
      <c r="Q30" s="202"/>
      <c r="R30" s="202"/>
      <c r="S30" s="202"/>
      <c r="T30" s="202"/>
      <c r="U30" s="202"/>
      <c r="V30" s="202"/>
      <c r="W30" s="202"/>
      <c r="X30" s="202"/>
      <c r="Y30" s="202"/>
      <c r="Z30" s="202"/>
      <c r="AA30" s="202"/>
      <c r="AB30" s="202"/>
      <c r="AC30" s="202"/>
      <c r="AD30" s="202"/>
      <c r="AE30" s="202"/>
      <c r="AF30" s="209"/>
      <c r="AG30" s="202"/>
      <c r="AH30" s="202"/>
      <c r="AI30" s="202"/>
      <c r="AJ30" s="202"/>
      <c r="AK30" s="202"/>
      <c r="AL30" s="202"/>
      <c r="AM30" s="282" t="s">
        <v>112</v>
      </c>
      <c r="AN30" s="202"/>
      <c r="AO30" s="202"/>
      <c r="AP30" s="202"/>
      <c r="AQ30" s="202"/>
      <c r="AR30" s="202"/>
      <c r="AS30" s="202"/>
      <c r="AT30" s="202"/>
      <c r="AU30" s="202"/>
      <c r="AV30" s="202"/>
      <c r="AW30" s="237"/>
      <c r="AX30" s="227"/>
      <c r="AY30" s="228"/>
      <c r="AZ30" s="202"/>
      <c r="BA30" s="202"/>
      <c r="BB30" s="202"/>
      <c r="BC30" s="202"/>
      <c r="BD30" s="202"/>
      <c r="BE30" s="202"/>
      <c r="BF30" s="202"/>
      <c r="BG30" s="202"/>
      <c r="BH30" s="202"/>
      <c r="BI30" s="202"/>
      <c r="BJ30" s="202"/>
      <c r="BK30" s="202"/>
      <c r="BL30" s="202"/>
      <c r="BM30" s="202"/>
      <c r="BN30" s="202"/>
      <c r="BO30" s="202"/>
      <c r="BP30" s="202"/>
      <c r="BQ30" s="202"/>
      <c r="BR30" s="202"/>
      <c r="BS30" s="119"/>
      <c r="BT30" s="118"/>
      <c r="BU30" s="125"/>
      <c r="BV30" s="126"/>
      <c r="BW30" s="126"/>
      <c r="BX30" s="127"/>
      <c r="BY30" s="133"/>
    </row>
    <row r="31" spans="1:84" ht="14.25" customHeight="1" x14ac:dyDescent="0.2">
      <c r="A31" s="131"/>
      <c r="B31" s="217" t="s">
        <v>3</v>
      </c>
      <c r="C31" s="159"/>
      <c r="D31" s="229"/>
      <c r="E31" s="159"/>
      <c r="F31" s="200" t="s">
        <v>4</v>
      </c>
      <c r="G31" s="241"/>
      <c r="H31" s="242"/>
      <c r="I31" s="242"/>
      <c r="J31" s="242"/>
      <c r="K31" s="242"/>
      <c r="L31" s="242"/>
      <c r="M31" s="242"/>
      <c r="N31" s="242"/>
      <c r="O31" s="242"/>
      <c r="P31" s="242"/>
      <c r="Q31" s="242"/>
      <c r="R31" s="242"/>
      <c r="S31" s="210" t="s">
        <v>21</v>
      </c>
      <c r="T31" s="211"/>
      <c r="U31" s="211"/>
      <c r="V31" s="211"/>
      <c r="W31" s="211"/>
      <c r="X31" s="211"/>
      <c r="Y31" s="211"/>
      <c r="Z31" s="211"/>
      <c r="AA31" s="211"/>
      <c r="AB31" s="211"/>
      <c r="AC31" s="211"/>
      <c r="AD31" s="211"/>
      <c r="AE31" s="212"/>
      <c r="AF31" s="244"/>
      <c r="AG31" s="242"/>
      <c r="AH31" s="242"/>
      <c r="AI31" s="242"/>
      <c r="AJ31" s="242"/>
      <c r="AK31" s="242"/>
      <c r="AL31" s="242"/>
      <c r="AM31" s="283"/>
      <c r="AN31" s="242"/>
      <c r="AO31" s="242"/>
      <c r="AP31" s="242"/>
      <c r="AQ31" s="242"/>
      <c r="AR31" s="242"/>
      <c r="AS31" s="242"/>
      <c r="AT31" s="242"/>
      <c r="AU31" s="242"/>
      <c r="AV31" s="242"/>
      <c r="AW31" s="242"/>
      <c r="AX31" s="242"/>
      <c r="AY31" s="228"/>
      <c r="AZ31" s="242"/>
      <c r="BA31" s="242"/>
      <c r="BB31" s="242"/>
      <c r="BC31" s="242"/>
      <c r="BD31" s="242"/>
      <c r="BE31" s="242"/>
      <c r="BF31" s="242"/>
      <c r="BG31" s="242"/>
      <c r="BH31" s="242"/>
      <c r="BI31" s="242"/>
      <c r="BJ31" s="242"/>
      <c r="BK31" s="242"/>
      <c r="BL31" s="242"/>
      <c r="BM31" s="242"/>
      <c r="BN31" s="242"/>
      <c r="BO31" s="242"/>
      <c r="BP31" s="242"/>
      <c r="BQ31" s="242"/>
      <c r="BR31" s="242"/>
      <c r="BS31" s="119"/>
      <c r="BT31" s="118"/>
      <c r="BU31" s="125"/>
      <c r="BV31" s="126"/>
      <c r="BW31" s="126"/>
      <c r="BX31" s="127"/>
      <c r="BY31" s="133"/>
    </row>
    <row r="32" spans="1:84" ht="14.25" customHeight="1" x14ac:dyDescent="0.2">
      <c r="A32" s="131"/>
      <c r="B32" s="247" t="s">
        <v>5</v>
      </c>
      <c r="C32" s="197" t="s">
        <v>2</v>
      </c>
      <c r="D32" s="198"/>
      <c r="E32" s="199"/>
      <c r="F32" s="200"/>
      <c r="G32" s="201"/>
      <c r="H32" s="202"/>
      <c r="I32" s="202"/>
      <c r="J32" s="202"/>
      <c r="K32" s="202"/>
      <c r="L32" s="202"/>
      <c r="M32" s="202"/>
      <c r="N32" s="202"/>
      <c r="O32" s="202"/>
      <c r="P32" s="202"/>
      <c r="Q32" s="202"/>
      <c r="R32" s="202"/>
      <c r="S32" s="223" t="s">
        <v>135</v>
      </c>
      <c r="T32" s="224"/>
      <c r="U32" s="224"/>
      <c r="V32" s="224"/>
      <c r="W32" s="224"/>
      <c r="X32" s="224"/>
      <c r="Y32" s="224"/>
      <c r="Z32" s="224"/>
      <c r="AA32" s="224"/>
      <c r="AB32" s="224"/>
      <c r="AC32" s="224"/>
      <c r="AD32" s="224"/>
      <c r="AE32" s="225"/>
      <c r="AF32" s="209"/>
      <c r="AG32" s="202"/>
      <c r="AH32" s="202"/>
      <c r="AI32" s="202"/>
      <c r="AJ32" s="202"/>
      <c r="AK32" s="202"/>
      <c r="AL32" s="202"/>
      <c r="AM32" s="282" t="s">
        <v>113</v>
      </c>
      <c r="AN32" s="202"/>
      <c r="AO32" s="202"/>
      <c r="AP32" s="202"/>
      <c r="AQ32" s="202"/>
      <c r="AR32" s="202"/>
      <c r="AS32" s="202"/>
      <c r="AT32" s="202"/>
      <c r="AU32" s="202"/>
      <c r="AV32" s="202"/>
      <c r="AW32" s="202"/>
      <c r="AX32" s="202"/>
      <c r="AY32" s="228"/>
      <c r="AZ32" s="202"/>
      <c r="BA32" s="202"/>
      <c r="BB32" s="202"/>
      <c r="BC32" s="202"/>
      <c r="BD32" s="202"/>
      <c r="BE32" s="202"/>
      <c r="BF32" s="202"/>
      <c r="BG32" s="202"/>
      <c r="BH32" s="202"/>
      <c r="BI32" s="202"/>
      <c r="BJ32" s="202"/>
      <c r="BK32" s="202"/>
      <c r="BL32" s="202"/>
      <c r="BM32" s="202"/>
      <c r="BN32" s="202"/>
      <c r="BO32" s="202"/>
      <c r="BP32" s="202"/>
      <c r="BQ32" s="202"/>
      <c r="BR32" s="202"/>
      <c r="BS32" s="119"/>
      <c r="BT32" s="118"/>
      <c r="BU32" s="125"/>
      <c r="BV32" s="126"/>
      <c r="BW32" s="126"/>
      <c r="BX32" s="127"/>
      <c r="BY32" s="133"/>
    </row>
    <row r="33" spans="1:82" ht="14.25" customHeight="1" x14ac:dyDescent="0.2">
      <c r="A33" s="131"/>
      <c r="B33" s="196" t="s">
        <v>24</v>
      </c>
      <c r="C33" s="197"/>
      <c r="D33" s="198"/>
      <c r="E33" s="199"/>
      <c r="F33" s="200"/>
      <c r="G33" s="201"/>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9"/>
      <c r="AG33" s="202"/>
      <c r="AH33" s="202"/>
      <c r="AI33" s="202"/>
      <c r="AJ33" s="202"/>
      <c r="AK33" s="202"/>
      <c r="AL33" s="202"/>
      <c r="AM33" s="281"/>
      <c r="AN33" s="202"/>
      <c r="AO33" s="202"/>
      <c r="AP33" s="202"/>
      <c r="AQ33" s="202"/>
      <c r="AR33" s="202"/>
      <c r="AS33" s="202"/>
      <c r="AT33" s="202"/>
      <c r="AU33" s="202"/>
      <c r="AV33" s="202"/>
      <c r="AW33" s="202"/>
      <c r="AX33" s="202"/>
      <c r="AY33" s="228"/>
      <c r="AZ33" s="202"/>
      <c r="BA33" s="202"/>
      <c r="BB33" s="202"/>
      <c r="BC33" s="202"/>
      <c r="BD33" s="202"/>
      <c r="BE33" s="202"/>
      <c r="BF33" s="202"/>
      <c r="BG33" s="202"/>
      <c r="BH33" s="202"/>
      <c r="BI33" s="202"/>
      <c r="BJ33" s="202"/>
      <c r="BK33" s="202"/>
      <c r="BL33" s="202"/>
      <c r="BM33" s="202"/>
      <c r="BN33" s="202"/>
      <c r="BO33" s="202"/>
      <c r="BP33" s="202"/>
      <c r="BQ33" s="202"/>
      <c r="BR33" s="202"/>
      <c r="BS33" s="119"/>
      <c r="BT33" s="118"/>
      <c r="BU33" s="125"/>
      <c r="BV33" s="126"/>
      <c r="BW33" s="126"/>
      <c r="BX33" s="127"/>
      <c r="BY33" s="133"/>
    </row>
    <row r="34" spans="1:82" ht="14.25" customHeight="1" x14ac:dyDescent="0.2">
      <c r="A34" s="131"/>
      <c r="B34" s="249" t="s">
        <v>6</v>
      </c>
      <c r="C34" s="137"/>
      <c r="D34" s="137"/>
      <c r="E34" s="137"/>
      <c r="F34" s="250"/>
      <c r="G34" s="251"/>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4"/>
      <c r="AG34" s="252"/>
      <c r="AH34" s="252"/>
      <c r="AI34" s="252"/>
      <c r="AJ34" s="252"/>
      <c r="AK34" s="252"/>
      <c r="AL34" s="252"/>
      <c r="AM34" s="284"/>
      <c r="AN34" s="252"/>
      <c r="AO34" s="252"/>
      <c r="AP34" s="252"/>
      <c r="AQ34" s="252"/>
      <c r="AR34" s="252"/>
      <c r="AS34" s="252"/>
      <c r="AT34" s="252"/>
      <c r="AU34" s="252"/>
      <c r="AV34" s="252"/>
      <c r="AW34" s="252"/>
      <c r="AX34" s="252"/>
      <c r="AY34" s="256"/>
      <c r="AZ34" s="252"/>
      <c r="BA34" s="252"/>
      <c r="BB34" s="252"/>
      <c r="BC34" s="252"/>
      <c r="BD34" s="252"/>
      <c r="BE34" s="252"/>
      <c r="BF34" s="252"/>
      <c r="BG34" s="252"/>
      <c r="BH34" s="252"/>
      <c r="BI34" s="252"/>
      <c r="BJ34" s="252"/>
      <c r="BK34" s="252"/>
      <c r="BL34" s="252"/>
      <c r="BM34" s="252"/>
      <c r="BN34" s="252"/>
      <c r="BO34" s="252"/>
      <c r="BP34" s="252"/>
      <c r="BQ34" s="252"/>
      <c r="BR34" s="252"/>
      <c r="BS34" s="120"/>
      <c r="BT34" s="121"/>
      <c r="BU34" s="128"/>
      <c r="BV34" s="129"/>
      <c r="BW34" s="129"/>
      <c r="BX34" s="130"/>
      <c r="BY34" s="133"/>
    </row>
    <row r="35" spans="1:82" ht="14.25" customHeight="1" x14ac:dyDescent="0.2">
      <c r="A35" s="131"/>
      <c r="B35" s="169" t="s">
        <v>46</v>
      </c>
      <c r="C35" s="170"/>
      <c r="D35" s="170"/>
      <c r="E35" s="170"/>
      <c r="F35" s="171"/>
      <c r="G35" s="285" t="s">
        <v>164</v>
      </c>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6"/>
      <c r="BQ35" s="286"/>
      <c r="BR35" s="286"/>
      <c r="BS35" s="286"/>
      <c r="BT35" s="286"/>
      <c r="BU35" s="286"/>
      <c r="BV35" s="286"/>
      <c r="BW35" s="286"/>
      <c r="BX35" s="287"/>
      <c r="BY35" s="133"/>
    </row>
    <row r="36" spans="1:82" ht="14.25" customHeight="1" x14ac:dyDescent="0.2">
      <c r="A36" s="131"/>
      <c r="B36" s="288"/>
      <c r="C36" s="289"/>
      <c r="D36" s="289"/>
      <c r="E36" s="289"/>
      <c r="F36" s="290"/>
      <c r="G36" s="291"/>
      <c r="H36" s="292"/>
      <c r="I36" s="292"/>
      <c r="J36" s="292"/>
      <c r="K36" s="292"/>
      <c r="L36" s="292"/>
      <c r="M36" s="292"/>
      <c r="N36" s="292"/>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3"/>
      <c r="BY36" s="133"/>
      <c r="CD36" s="1"/>
    </row>
    <row r="37" spans="1:82" ht="14.25" customHeight="1" x14ac:dyDescent="0.2">
      <c r="A37" s="131"/>
      <c r="B37" s="288"/>
      <c r="C37" s="289"/>
      <c r="D37" s="289"/>
      <c r="E37" s="289"/>
      <c r="F37" s="290"/>
      <c r="G37" s="291"/>
      <c r="H37" s="292"/>
      <c r="I37" s="292"/>
      <c r="J37" s="292"/>
      <c r="K37" s="292"/>
      <c r="L37" s="292"/>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3"/>
      <c r="BY37" s="133"/>
    </row>
    <row r="38" spans="1:82" ht="14.25" customHeight="1" x14ac:dyDescent="0.2">
      <c r="A38" s="131"/>
      <c r="B38" s="288"/>
      <c r="C38" s="289"/>
      <c r="D38" s="289"/>
      <c r="E38" s="289"/>
      <c r="F38" s="290"/>
      <c r="G38" s="291"/>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3"/>
      <c r="BY38" s="133"/>
    </row>
    <row r="39" spans="1:82" ht="14.25" customHeight="1" x14ac:dyDescent="0.2">
      <c r="A39" s="131"/>
      <c r="B39" s="288"/>
      <c r="C39" s="289"/>
      <c r="D39" s="289"/>
      <c r="E39" s="289"/>
      <c r="F39" s="290"/>
      <c r="G39" s="291"/>
      <c r="H39" s="292"/>
      <c r="I39" s="292"/>
      <c r="J39" s="292"/>
      <c r="K39" s="292"/>
      <c r="L39" s="292"/>
      <c r="M39" s="292"/>
      <c r="N39" s="292"/>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3"/>
      <c r="BY39" s="133"/>
    </row>
    <row r="40" spans="1:82" ht="14.25" customHeight="1" x14ac:dyDescent="0.2">
      <c r="A40" s="131"/>
      <c r="B40" s="288"/>
      <c r="C40" s="289"/>
      <c r="D40" s="289"/>
      <c r="E40" s="289"/>
      <c r="F40" s="290"/>
      <c r="G40" s="291"/>
      <c r="H40" s="292"/>
      <c r="I40" s="292"/>
      <c r="J40" s="292"/>
      <c r="K40" s="292"/>
      <c r="L40" s="292"/>
      <c r="M40" s="292"/>
      <c r="N40" s="292"/>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3"/>
      <c r="BY40" s="133"/>
    </row>
    <row r="41" spans="1:82" ht="14.25" customHeight="1" x14ac:dyDescent="0.2">
      <c r="A41" s="131"/>
      <c r="B41" s="288"/>
      <c r="C41" s="289"/>
      <c r="D41" s="289"/>
      <c r="E41" s="289"/>
      <c r="F41" s="290"/>
      <c r="G41" s="291"/>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3"/>
      <c r="BY41" s="133"/>
    </row>
    <row r="42" spans="1:82" ht="14.25" customHeight="1" x14ac:dyDescent="0.2">
      <c r="A42" s="131"/>
      <c r="B42" s="294"/>
      <c r="C42" s="295"/>
      <c r="D42" s="295"/>
      <c r="E42" s="295"/>
      <c r="F42" s="296"/>
      <c r="G42" s="291"/>
      <c r="H42" s="292"/>
      <c r="I42" s="292"/>
      <c r="J42" s="292"/>
      <c r="K42" s="292"/>
      <c r="L42" s="292"/>
      <c r="M42" s="292"/>
      <c r="N42" s="292"/>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3"/>
      <c r="BY42" s="133"/>
    </row>
    <row r="43" spans="1:82" ht="14.25" customHeight="1" x14ac:dyDescent="0.2">
      <c r="A43" s="131"/>
      <c r="B43" s="297" t="str">
        <f>IF($CC$77&gt;0,"カワセミトークのテーマ","")</f>
        <v>カワセミトークのテーマ</v>
      </c>
      <c r="C43" s="298"/>
      <c r="D43" s="298"/>
      <c r="E43" s="298"/>
      <c r="F43" s="299"/>
      <c r="G43" s="300" t="s">
        <v>152</v>
      </c>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2"/>
      <c r="BY43" s="133"/>
      <c r="CB43" t="str">
        <f>IF(CC77&gt;0,"カワセミ","なし")</f>
        <v>カワセミ</v>
      </c>
    </row>
    <row r="44" spans="1:82" ht="14.25" customHeight="1" x14ac:dyDescent="0.2">
      <c r="A44" s="131"/>
      <c r="B44" s="156" t="s">
        <v>45</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row>
    <row r="45" spans="1:82" x14ac:dyDescent="0.2">
      <c r="A45" s="131"/>
      <c r="B45" s="133" t="s">
        <v>32</v>
      </c>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1"/>
      <c r="BW45" s="131"/>
      <c r="BX45" s="303"/>
      <c r="BY45" s="131"/>
    </row>
    <row r="46" spans="1:82" x14ac:dyDescent="0.2">
      <c r="A46" s="131"/>
      <c r="B46" s="304" t="s">
        <v>33</v>
      </c>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t="s">
        <v>163</v>
      </c>
      <c r="BW46" s="131"/>
      <c r="BX46" s="131"/>
      <c r="BY46" s="131"/>
    </row>
    <row r="47" spans="1:82" x14ac:dyDescent="0.2">
      <c r="A47" s="131"/>
      <c r="B47" s="304"/>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row>
    <row r="48" spans="1:82" x14ac:dyDescent="0.2">
      <c r="A48" s="131"/>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1"/>
      <c r="BX48" s="131"/>
      <c r="BY48" s="131"/>
    </row>
    <row r="49" spans="1:81" ht="28" customHeight="1" x14ac:dyDescent="0.2">
      <c r="A49" s="131"/>
      <c r="B49" s="305" t="s">
        <v>123</v>
      </c>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305"/>
      <c r="BS49" s="305"/>
      <c r="BT49" s="305"/>
      <c r="BU49" s="305"/>
      <c r="BV49" s="305"/>
      <c r="BW49" s="305"/>
      <c r="BX49" s="305"/>
      <c r="BY49" s="305"/>
    </row>
    <row r="50" spans="1:81" ht="4.5" customHeight="1" x14ac:dyDescent="0.35">
      <c r="A50" s="131"/>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6"/>
      <c r="AN50" s="306"/>
      <c r="AO50" s="306"/>
      <c r="AP50" s="306"/>
      <c r="AQ50" s="306"/>
      <c r="AR50" s="306"/>
      <c r="AS50" s="306"/>
      <c r="AT50" s="306"/>
      <c r="AU50" s="306"/>
      <c r="AV50" s="306"/>
      <c r="AW50" s="306"/>
      <c r="AX50" s="306"/>
      <c r="AY50" s="306"/>
      <c r="AZ50" s="306"/>
      <c r="BA50" s="306"/>
      <c r="BB50" s="306"/>
      <c r="BC50" s="306"/>
      <c r="BD50" s="306"/>
      <c r="BE50" s="306"/>
      <c r="BF50" s="306"/>
      <c r="BG50" s="306"/>
      <c r="BH50" s="306"/>
      <c r="BI50" s="306"/>
      <c r="BJ50" s="306"/>
      <c r="BK50" s="306"/>
      <c r="BL50" s="306"/>
      <c r="BM50" s="306"/>
      <c r="BN50" s="306"/>
      <c r="BO50" s="306"/>
      <c r="BP50" s="306"/>
      <c r="BQ50" s="306"/>
      <c r="BR50" s="306"/>
      <c r="BS50" s="306"/>
      <c r="BT50" s="306"/>
      <c r="BU50" s="306"/>
      <c r="BV50" s="306"/>
      <c r="BW50" s="306"/>
      <c r="BX50" s="306"/>
      <c r="BY50" s="306"/>
    </row>
    <row r="51" spans="1:81" ht="23.5" customHeight="1" x14ac:dyDescent="0.2">
      <c r="A51" s="131"/>
      <c r="B51" s="307" t="s">
        <v>40</v>
      </c>
      <c r="C51" s="308" t="s">
        <v>51</v>
      </c>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c r="BE51" s="308"/>
      <c r="BF51" s="308"/>
      <c r="BG51" s="308"/>
      <c r="BH51" s="308"/>
      <c r="BI51" s="308"/>
      <c r="BJ51" s="308"/>
      <c r="BK51" s="308"/>
      <c r="BL51" s="308"/>
      <c r="BM51" s="308"/>
      <c r="BN51" s="308"/>
      <c r="BO51" s="308"/>
      <c r="BP51" s="308"/>
      <c r="BQ51" s="309"/>
      <c r="BR51" s="310"/>
      <c r="BS51" s="311"/>
      <c r="BT51" s="308" t="s">
        <v>41</v>
      </c>
      <c r="BU51" s="308"/>
      <c r="BV51" s="308"/>
      <c r="BW51" s="308"/>
      <c r="BX51" s="308"/>
      <c r="BY51" s="309"/>
    </row>
    <row r="52" spans="1:81" ht="23.5" customHeight="1" x14ac:dyDescent="0.2">
      <c r="A52" s="131"/>
      <c r="B52" s="312" t="s">
        <v>55</v>
      </c>
      <c r="C52" s="308" t="s">
        <v>52</v>
      </c>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308"/>
      <c r="BF52" s="308"/>
      <c r="BG52" s="308"/>
      <c r="BH52" s="308"/>
      <c r="BI52" s="308"/>
      <c r="BJ52" s="308"/>
      <c r="BK52" s="308"/>
      <c r="BL52" s="308"/>
      <c r="BM52" s="308"/>
      <c r="BN52" s="308"/>
      <c r="BO52" s="308"/>
      <c r="BP52" s="308"/>
      <c r="BQ52" s="309"/>
      <c r="BR52" s="313"/>
      <c r="BS52" s="313"/>
      <c r="BT52" s="308" t="s">
        <v>41</v>
      </c>
      <c r="BU52" s="308"/>
      <c r="BV52" s="308"/>
      <c r="BW52" s="308"/>
      <c r="BX52" s="308"/>
      <c r="BY52" s="309"/>
    </row>
    <row r="53" spans="1:81" ht="23.5" customHeight="1" x14ac:dyDescent="0.2">
      <c r="A53" s="131"/>
      <c r="B53" s="312" t="s">
        <v>56</v>
      </c>
      <c r="C53" s="308" t="s">
        <v>47</v>
      </c>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c r="BE53" s="308"/>
      <c r="BF53" s="308"/>
      <c r="BG53" s="308"/>
      <c r="BH53" s="308"/>
      <c r="BI53" s="308"/>
      <c r="BJ53" s="308"/>
      <c r="BK53" s="308"/>
      <c r="BL53" s="308"/>
      <c r="BM53" s="308"/>
      <c r="BN53" s="308"/>
      <c r="BO53" s="308"/>
      <c r="BP53" s="308"/>
      <c r="BQ53" s="309"/>
      <c r="BR53" s="313"/>
      <c r="BS53" s="313"/>
      <c r="BT53" s="308" t="s">
        <v>54</v>
      </c>
      <c r="BU53" s="308"/>
      <c r="BV53" s="308"/>
      <c r="BW53" s="308"/>
      <c r="BX53" s="308"/>
      <c r="BY53" s="309"/>
    </row>
    <row r="54" spans="1:81" ht="23.5" customHeight="1" x14ac:dyDescent="0.2">
      <c r="A54" s="131"/>
      <c r="B54" s="312" t="s">
        <v>57</v>
      </c>
      <c r="C54" s="308" t="s">
        <v>76</v>
      </c>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9"/>
      <c r="BR54" s="313"/>
      <c r="BS54" s="313"/>
      <c r="BT54" s="308" t="s">
        <v>41</v>
      </c>
      <c r="BU54" s="308"/>
      <c r="BV54" s="308"/>
      <c r="BW54" s="308"/>
      <c r="BX54" s="308"/>
      <c r="BY54" s="309"/>
    </row>
    <row r="55" spans="1:81" ht="23.5" customHeight="1" x14ac:dyDescent="0.2">
      <c r="A55" s="131"/>
      <c r="B55" s="312" t="s">
        <v>58</v>
      </c>
      <c r="C55" s="308" t="s">
        <v>48</v>
      </c>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c r="AR55" s="308"/>
      <c r="AS55" s="308"/>
      <c r="AT55" s="308"/>
      <c r="AU55" s="308"/>
      <c r="AV55" s="308"/>
      <c r="AW55" s="308"/>
      <c r="AX55" s="308"/>
      <c r="AY55" s="308"/>
      <c r="AZ55" s="308"/>
      <c r="BA55" s="308"/>
      <c r="BB55" s="308"/>
      <c r="BC55" s="308"/>
      <c r="BD55" s="308"/>
      <c r="BE55" s="308"/>
      <c r="BF55" s="308"/>
      <c r="BG55" s="308"/>
      <c r="BH55" s="308"/>
      <c r="BI55" s="308"/>
      <c r="BJ55" s="308"/>
      <c r="BK55" s="308"/>
      <c r="BL55" s="308"/>
      <c r="BM55" s="308"/>
      <c r="BN55" s="308"/>
      <c r="BO55" s="308"/>
      <c r="BP55" s="308"/>
      <c r="BQ55" s="309"/>
      <c r="BR55" s="313"/>
      <c r="BS55" s="313"/>
      <c r="BT55" s="308" t="s">
        <v>41</v>
      </c>
      <c r="BU55" s="308"/>
      <c r="BV55" s="308"/>
      <c r="BW55" s="308"/>
      <c r="BX55" s="308"/>
      <c r="BY55" s="309"/>
    </row>
    <row r="56" spans="1:81" ht="23.5" customHeight="1" x14ac:dyDescent="0.2">
      <c r="A56" s="131"/>
      <c r="B56" s="312" t="s">
        <v>59</v>
      </c>
      <c r="C56" s="308" t="s">
        <v>49</v>
      </c>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308"/>
      <c r="AQ56" s="308"/>
      <c r="AR56" s="308"/>
      <c r="AS56" s="308"/>
      <c r="AT56" s="308"/>
      <c r="AU56" s="308"/>
      <c r="AV56" s="308"/>
      <c r="AW56" s="308"/>
      <c r="AX56" s="308"/>
      <c r="AY56" s="308"/>
      <c r="AZ56" s="308"/>
      <c r="BA56" s="308"/>
      <c r="BB56" s="308"/>
      <c r="BC56" s="308"/>
      <c r="BD56" s="308"/>
      <c r="BE56" s="308"/>
      <c r="BF56" s="308"/>
      <c r="BG56" s="308"/>
      <c r="BH56" s="308"/>
      <c r="BI56" s="308"/>
      <c r="BJ56" s="308"/>
      <c r="BK56" s="308"/>
      <c r="BL56" s="308"/>
      <c r="BM56" s="308"/>
      <c r="BN56" s="308"/>
      <c r="BO56" s="308"/>
      <c r="BP56" s="308"/>
      <c r="BQ56" s="309"/>
      <c r="BR56" s="313"/>
      <c r="BS56" s="313"/>
      <c r="BT56" s="308" t="s">
        <v>41</v>
      </c>
      <c r="BU56" s="308"/>
      <c r="BV56" s="308"/>
      <c r="BW56" s="308"/>
      <c r="BX56" s="308"/>
      <c r="BY56" s="309"/>
    </row>
    <row r="57" spans="1:81" ht="23.5" customHeight="1" x14ac:dyDescent="0.2">
      <c r="A57" s="131"/>
      <c r="B57" s="312" t="s">
        <v>60</v>
      </c>
      <c r="C57" s="308" t="s">
        <v>50</v>
      </c>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8"/>
      <c r="AT57" s="308"/>
      <c r="AU57" s="308"/>
      <c r="AV57" s="308"/>
      <c r="AW57" s="308"/>
      <c r="AX57" s="308"/>
      <c r="AY57" s="308"/>
      <c r="AZ57" s="308"/>
      <c r="BA57" s="308"/>
      <c r="BB57" s="308"/>
      <c r="BC57" s="308"/>
      <c r="BD57" s="308"/>
      <c r="BE57" s="308"/>
      <c r="BF57" s="308"/>
      <c r="BG57" s="308"/>
      <c r="BH57" s="308"/>
      <c r="BI57" s="308"/>
      <c r="BJ57" s="308"/>
      <c r="BK57" s="308"/>
      <c r="BL57" s="308"/>
      <c r="BM57" s="308"/>
      <c r="BN57" s="308"/>
      <c r="BO57" s="308"/>
      <c r="BP57" s="308"/>
      <c r="BQ57" s="309"/>
      <c r="BR57" s="313"/>
      <c r="BS57" s="313"/>
      <c r="BT57" s="308" t="s">
        <v>54</v>
      </c>
      <c r="BU57" s="308"/>
      <c r="BV57" s="308"/>
      <c r="BW57" s="308"/>
      <c r="BX57" s="308"/>
      <c r="BY57" s="309"/>
    </row>
    <row r="58" spans="1:81" ht="23.5" customHeight="1" x14ac:dyDescent="0.2">
      <c r="A58" s="131"/>
      <c r="B58" s="312" t="s">
        <v>61</v>
      </c>
      <c r="C58" s="308" t="s">
        <v>90</v>
      </c>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8"/>
      <c r="AT58" s="308"/>
      <c r="AU58" s="308"/>
      <c r="AV58" s="308"/>
      <c r="AW58" s="308"/>
      <c r="AX58" s="308"/>
      <c r="AY58" s="308"/>
      <c r="AZ58" s="308"/>
      <c r="BA58" s="308"/>
      <c r="BB58" s="308"/>
      <c r="BC58" s="308"/>
      <c r="BD58" s="308"/>
      <c r="BE58" s="308"/>
      <c r="BF58" s="308"/>
      <c r="BG58" s="308"/>
      <c r="BH58" s="308"/>
      <c r="BI58" s="308"/>
      <c r="BJ58" s="308"/>
      <c r="BK58" s="308"/>
      <c r="BL58" s="308"/>
      <c r="BM58" s="308"/>
      <c r="BN58" s="308"/>
      <c r="BO58" s="308"/>
      <c r="BP58" s="308"/>
      <c r="BQ58" s="309"/>
      <c r="BR58" s="313"/>
      <c r="BS58" s="313"/>
      <c r="BT58" s="308" t="s">
        <v>54</v>
      </c>
      <c r="BU58" s="308"/>
      <c r="BV58" s="308"/>
      <c r="BW58" s="308"/>
      <c r="BX58" s="308"/>
      <c r="BY58" s="309"/>
    </row>
    <row r="59" spans="1:81" ht="23.5" customHeight="1" x14ac:dyDescent="0.2">
      <c r="A59" s="131"/>
      <c r="B59" s="314" t="s">
        <v>62</v>
      </c>
      <c r="C59" s="315" t="s">
        <v>136</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5"/>
      <c r="AP59" s="315"/>
      <c r="AQ59" s="315"/>
      <c r="AR59" s="315"/>
      <c r="AS59" s="315"/>
      <c r="AT59" s="315"/>
      <c r="AU59" s="315"/>
      <c r="AV59" s="315"/>
      <c r="AW59" s="315"/>
      <c r="AX59" s="315"/>
      <c r="AY59" s="315"/>
      <c r="AZ59" s="315"/>
      <c r="BA59" s="315"/>
      <c r="BB59" s="315"/>
      <c r="BC59" s="315"/>
      <c r="BD59" s="315"/>
      <c r="BE59" s="315"/>
      <c r="BF59" s="315"/>
      <c r="BG59" s="315"/>
      <c r="BH59" s="315"/>
      <c r="BI59" s="315"/>
      <c r="BJ59" s="315"/>
      <c r="BK59" s="315"/>
      <c r="BL59" s="315"/>
      <c r="BM59" s="315"/>
      <c r="BN59" s="315"/>
      <c r="BO59" s="315"/>
      <c r="BP59" s="315"/>
      <c r="BQ59" s="316"/>
      <c r="BR59" s="317"/>
      <c r="BS59" s="317"/>
      <c r="BT59" s="315" t="s">
        <v>54</v>
      </c>
      <c r="BU59" s="315"/>
      <c r="BV59" s="315"/>
      <c r="BW59" s="315"/>
      <c r="BX59" s="315"/>
      <c r="BY59" s="316"/>
      <c r="CB59" t="s">
        <v>42</v>
      </c>
      <c r="CC59">
        <f>COUNTIF($G$9:$BR$43,"*登山*")</f>
        <v>0</v>
      </c>
    </row>
    <row r="60" spans="1:81" ht="23.5" customHeight="1" x14ac:dyDescent="0.2">
      <c r="A60" s="131"/>
      <c r="B60" s="314" t="s">
        <v>63</v>
      </c>
      <c r="C60" s="315" t="s">
        <v>124</v>
      </c>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315"/>
      <c r="BI60" s="315"/>
      <c r="BJ60" s="315"/>
      <c r="BK60" s="315"/>
      <c r="BL60" s="315"/>
      <c r="BM60" s="315"/>
      <c r="BN60" s="315"/>
      <c r="BO60" s="315"/>
      <c r="BP60" s="315"/>
      <c r="BQ60" s="316"/>
      <c r="BR60" s="317"/>
      <c r="BS60" s="317"/>
      <c r="BT60" s="315" t="s">
        <v>54</v>
      </c>
      <c r="BU60" s="315"/>
      <c r="BV60" s="315"/>
      <c r="BW60" s="315"/>
      <c r="BX60" s="315"/>
      <c r="BY60" s="316"/>
      <c r="CB60" t="s">
        <v>44</v>
      </c>
      <c r="CC60">
        <f>COUNTIF($G$9:$BR$43,"*登山*")+COUNTIF($G$9:$BR$43,"*ハイキング*")+COUNTIF($G$9:$BR$43,"*五色沼*")+COUNTIF($G$9:$BR$43,"*スノーシュー*")+COUNTIF($G$9:$BR$43,"*天体*")</f>
        <v>5</v>
      </c>
    </row>
    <row r="61" spans="1:81" ht="23.5" customHeight="1" x14ac:dyDescent="0.2">
      <c r="A61" s="131"/>
      <c r="B61" s="314" t="s">
        <v>143</v>
      </c>
      <c r="C61" s="315" t="s">
        <v>149</v>
      </c>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6"/>
      <c r="BR61" s="317"/>
      <c r="BS61" s="317"/>
      <c r="BT61" s="315" t="s">
        <v>54</v>
      </c>
      <c r="BU61" s="315"/>
      <c r="BV61" s="315"/>
      <c r="BW61" s="315"/>
      <c r="BX61" s="315"/>
      <c r="BY61" s="316"/>
      <c r="CB61" t="s">
        <v>139</v>
      </c>
      <c r="CC61">
        <f>COUNTIF($G$9:$BR$43,"*天鏡台*")</f>
        <v>0</v>
      </c>
    </row>
    <row r="62" spans="1:81" ht="23.5" customHeight="1" x14ac:dyDescent="0.2">
      <c r="A62" s="131"/>
      <c r="B62" s="314" t="s">
        <v>64</v>
      </c>
      <c r="C62" s="315" t="s">
        <v>146</v>
      </c>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6"/>
      <c r="BR62" s="317"/>
      <c r="BS62" s="317"/>
      <c r="BT62" s="315" t="s">
        <v>54</v>
      </c>
      <c r="BU62" s="315"/>
      <c r="BV62" s="315"/>
      <c r="BW62" s="315"/>
      <c r="BX62" s="315"/>
      <c r="BY62" s="316"/>
      <c r="CB62" t="s">
        <v>138</v>
      </c>
      <c r="CC62">
        <f>COUNTIF($G$9:$BR$43,"*ナイト*")</f>
        <v>0</v>
      </c>
    </row>
    <row r="63" spans="1:81" ht="23.5" customHeight="1" x14ac:dyDescent="0.2">
      <c r="A63" s="131"/>
      <c r="B63" s="314" t="s">
        <v>65</v>
      </c>
      <c r="C63" s="315" t="s">
        <v>147</v>
      </c>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6"/>
      <c r="BR63" s="317"/>
      <c r="BS63" s="317"/>
      <c r="BT63" s="315" t="s">
        <v>41</v>
      </c>
      <c r="BU63" s="315"/>
      <c r="BV63" s="315"/>
      <c r="BW63" s="315"/>
      <c r="BX63" s="315"/>
      <c r="BY63" s="316"/>
    </row>
    <row r="64" spans="1:81" ht="23.5" customHeight="1" x14ac:dyDescent="0.2">
      <c r="A64" s="131"/>
      <c r="B64" s="314" t="s">
        <v>144</v>
      </c>
      <c r="C64" s="315" t="s">
        <v>148</v>
      </c>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6"/>
      <c r="BR64" s="317"/>
      <c r="BS64" s="317"/>
      <c r="BT64" s="315" t="s">
        <v>54</v>
      </c>
      <c r="BU64" s="315"/>
      <c r="BV64" s="315"/>
      <c r="BW64" s="315"/>
      <c r="BX64" s="315"/>
      <c r="BY64" s="316"/>
      <c r="CB64" t="s">
        <v>43</v>
      </c>
      <c r="CC64">
        <f>COUNTIF($G$9:$BR$43,"*スコア*")+COUNTIF($G$9:$BR$43,"*屋外ここどこ*")+COUNTIF($G$9:$BR$43,"*屋外ココどこ*")+COUNTIF($G$9:$BR$43,"*屋外ココドコ*")+COUNTIF($G$9:$BR$43,"*屋外ここドコ*")+COUNTIF($G$9:$BR$43,"*樹木*")+COUNTIF($G$9:$BR$43,"*イングリッシュ*")+COUNTIF($G$9:$BR$43,"*屋内ここどこ*")+COUNTIF($G$9:$BR$43,"*屋内ココどこ*")+COUNTIF($G$9:$BR$43,"*屋内ここドコ*")+COUNTIF($G$9:$BR$43,"*ばんせい*")+COUNTIF($G$9:$BR$43,"*探偵*")+COUNTIF($G$9:$BR$43,"*磐青*")</f>
        <v>4</v>
      </c>
    </row>
    <row r="65" spans="1:81" ht="23.5" customHeight="1" x14ac:dyDescent="0.2">
      <c r="A65" s="131"/>
      <c r="B65" s="314" t="s">
        <v>145</v>
      </c>
      <c r="C65" s="315" t="s">
        <v>121</v>
      </c>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5"/>
      <c r="BE65" s="315"/>
      <c r="BF65" s="315"/>
      <c r="BG65" s="315"/>
      <c r="BH65" s="315"/>
      <c r="BI65" s="315"/>
      <c r="BJ65" s="315"/>
      <c r="BK65" s="315"/>
      <c r="BL65" s="315"/>
      <c r="BM65" s="315"/>
      <c r="BN65" s="315"/>
      <c r="BO65" s="315"/>
      <c r="BP65" s="315"/>
      <c r="BQ65" s="316"/>
      <c r="BR65" s="317"/>
      <c r="BS65" s="317"/>
      <c r="BT65" s="315" t="s">
        <v>41</v>
      </c>
      <c r="BU65" s="315"/>
      <c r="BV65" s="315"/>
      <c r="BW65" s="315"/>
      <c r="BX65" s="315"/>
      <c r="BY65" s="316"/>
      <c r="CB65" t="s">
        <v>82</v>
      </c>
      <c r="CC65">
        <f>COUNTIF($G$9:$BR$43,"*野外炊飯*")+COUNTIF($G$9:$BR$43,"*野外炊爨*")+COUNTIF($G$9:$BR$43,"*野炊*")-COUNTIF($G$9:$BR$43,"*特別*")</f>
        <v>0</v>
      </c>
    </row>
    <row r="66" spans="1:81" ht="23.5" customHeight="1" x14ac:dyDescent="0.2">
      <c r="A66" s="131"/>
      <c r="B66" s="314" t="s">
        <v>66</v>
      </c>
      <c r="C66" s="315" t="s">
        <v>137</v>
      </c>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5"/>
      <c r="BG66" s="315"/>
      <c r="BH66" s="315"/>
      <c r="BI66" s="315"/>
      <c r="BJ66" s="315"/>
      <c r="BK66" s="315"/>
      <c r="BL66" s="315"/>
      <c r="BM66" s="315"/>
      <c r="BN66" s="315"/>
      <c r="BO66" s="315"/>
      <c r="BP66" s="315"/>
      <c r="BQ66" s="316"/>
      <c r="BR66" s="317"/>
      <c r="BS66" s="317"/>
      <c r="BT66" s="315" t="s">
        <v>54</v>
      </c>
      <c r="BU66" s="315"/>
      <c r="BV66" s="315"/>
      <c r="BW66" s="315"/>
      <c r="BX66" s="315"/>
      <c r="BY66" s="316"/>
    </row>
    <row r="67" spans="1:81" ht="23.5" customHeight="1" x14ac:dyDescent="0.2">
      <c r="A67" s="131"/>
      <c r="B67" s="314" t="s">
        <v>67</v>
      </c>
      <c r="C67" s="315" t="s">
        <v>141</v>
      </c>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5"/>
      <c r="AP67" s="315"/>
      <c r="AQ67" s="315"/>
      <c r="AR67" s="315"/>
      <c r="AS67" s="315"/>
      <c r="AT67" s="315"/>
      <c r="AU67" s="315"/>
      <c r="AV67" s="315"/>
      <c r="AW67" s="315"/>
      <c r="AX67" s="315"/>
      <c r="AY67" s="315"/>
      <c r="AZ67" s="315"/>
      <c r="BA67" s="315"/>
      <c r="BB67" s="315"/>
      <c r="BC67" s="315"/>
      <c r="BD67" s="315"/>
      <c r="BE67" s="315"/>
      <c r="BF67" s="315"/>
      <c r="BG67" s="315"/>
      <c r="BH67" s="315"/>
      <c r="BI67" s="315"/>
      <c r="BJ67" s="315"/>
      <c r="BK67" s="315"/>
      <c r="BL67" s="315"/>
      <c r="BM67" s="315"/>
      <c r="BN67" s="315"/>
      <c r="BO67" s="315"/>
      <c r="BP67" s="315"/>
      <c r="BQ67" s="316"/>
      <c r="BR67" s="317"/>
      <c r="BS67" s="317"/>
      <c r="BT67" s="315" t="s">
        <v>41</v>
      </c>
      <c r="BU67" s="315"/>
      <c r="BV67" s="315"/>
      <c r="BW67" s="315"/>
      <c r="BX67" s="315"/>
      <c r="BY67" s="316"/>
      <c r="CB67" t="s">
        <v>140</v>
      </c>
      <c r="CC67">
        <f>COUNTIF($G$9:$BR$43,"*特別*")</f>
        <v>0</v>
      </c>
    </row>
    <row r="68" spans="1:81" ht="23.5" customHeight="1" x14ac:dyDescent="0.2">
      <c r="A68" s="131"/>
      <c r="B68" s="314" t="s">
        <v>68</v>
      </c>
      <c r="C68" s="315" t="s">
        <v>79</v>
      </c>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5"/>
      <c r="BD68" s="315"/>
      <c r="BE68" s="315"/>
      <c r="BF68" s="315"/>
      <c r="BG68" s="315"/>
      <c r="BH68" s="315"/>
      <c r="BI68" s="315"/>
      <c r="BJ68" s="315"/>
      <c r="BK68" s="315"/>
      <c r="BL68" s="315"/>
      <c r="BM68" s="315"/>
      <c r="BN68" s="315"/>
      <c r="BO68" s="315"/>
      <c r="BP68" s="315"/>
      <c r="BQ68" s="316"/>
      <c r="BR68" s="317"/>
      <c r="BS68" s="317"/>
      <c r="BT68" s="315" t="s">
        <v>54</v>
      </c>
      <c r="BU68" s="315"/>
      <c r="BV68" s="315"/>
      <c r="BW68" s="315"/>
      <c r="BX68" s="315"/>
      <c r="BY68" s="316"/>
      <c r="CB68" t="s">
        <v>83</v>
      </c>
      <c r="CC68">
        <f>COUNTIF($G$9:$BR$43,"*あかべこ*")+COUNTIF($G$9:$BR$43,"*赤べこ*")+COUNTIF($G$9:$BR$43,"*アカベコ*")+COUNTIF($G$9:$BR$43,"*アカべこ*")+COUNTIF($G$9:$BR$43,"*あかベコ*")+COUNTIF($G$9:$BR$43,"*赤ベコ*")</f>
        <v>2</v>
      </c>
    </row>
    <row r="69" spans="1:81" ht="23.5" customHeight="1" x14ac:dyDescent="0.2">
      <c r="A69" s="131"/>
      <c r="B69" s="314" t="s">
        <v>69</v>
      </c>
      <c r="C69" s="315" t="s">
        <v>80</v>
      </c>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c r="AH69" s="315"/>
      <c r="AI69" s="315"/>
      <c r="AJ69" s="315"/>
      <c r="AK69" s="315"/>
      <c r="AL69" s="315"/>
      <c r="AM69" s="315"/>
      <c r="AN69" s="315"/>
      <c r="AO69" s="315"/>
      <c r="AP69" s="315"/>
      <c r="AQ69" s="315"/>
      <c r="AR69" s="315"/>
      <c r="AS69" s="315"/>
      <c r="AT69" s="315"/>
      <c r="AU69" s="315"/>
      <c r="AV69" s="315"/>
      <c r="AW69" s="315"/>
      <c r="AX69" s="315"/>
      <c r="AY69" s="315"/>
      <c r="AZ69" s="315"/>
      <c r="BA69" s="315"/>
      <c r="BB69" s="315"/>
      <c r="BC69" s="315"/>
      <c r="BD69" s="315"/>
      <c r="BE69" s="315"/>
      <c r="BF69" s="315"/>
      <c r="BG69" s="315"/>
      <c r="BH69" s="315"/>
      <c r="BI69" s="315"/>
      <c r="BJ69" s="315"/>
      <c r="BK69" s="315"/>
      <c r="BL69" s="315"/>
      <c r="BM69" s="315"/>
      <c r="BN69" s="315"/>
      <c r="BO69" s="315"/>
      <c r="BP69" s="315"/>
      <c r="BQ69" s="316"/>
      <c r="BR69" s="317"/>
      <c r="BS69" s="317"/>
      <c r="BT69" s="315" t="s">
        <v>54</v>
      </c>
      <c r="BU69" s="315"/>
      <c r="BV69" s="315"/>
      <c r="BW69" s="315"/>
      <c r="BX69" s="315"/>
      <c r="BY69" s="316"/>
      <c r="CB69" t="s">
        <v>84</v>
      </c>
      <c r="CC69">
        <f>COUNTIF($G$9:$BR$43,"*流紋焼き絵付け*")+COUNTIF($G$9:$BR$43,"*流紋焼きの絵付け*")+COUNTIF($G$9:$BR$43,"*流紋焼き絵つけ*")+COUNTIF($G$9:$BR$43,"*流紋焼きの絵つけ*")+COUNTIF($G$9:$BR$43,"*流紋焼き（絵つけ）*")+COUNTIF($G$9:$BR$43,"*流紋焼き(絵つけ)*")+COUNTIF($G$9:$BR$43,"*流紋焼き（絵つけ)*")+COUNTIF($G$9:$BR$43,"*流紋焼き(絵つけ）*")</f>
        <v>0</v>
      </c>
    </row>
    <row r="70" spans="1:81" ht="23.5" customHeight="1" x14ac:dyDescent="0.2">
      <c r="A70" s="131"/>
      <c r="B70" s="314" t="s">
        <v>70</v>
      </c>
      <c r="C70" s="315" t="s">
        <v>81</v>
      </c>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5"/>
      <c r="AI70" s="315"/>
      <c r="AJ70" s="315"/>
      <c r="AK70" s="315"/>
      <c r="AL70" s="315"/>
      <c r="AM70" s="315"/>
      <c r="AN70" s="315"/>
      <c r="AO70" s="315"/>
      <c r="AP70" s="315"/>
      <c r="AQ70" s="315"/>
      <c r="AR70" s="315"/>
      <c r="AS70" s="315"/>
      <c r="AT70" s="315"/>
      <c r="AU70" s="315"/>
      <c r="AV70" s="315"/>
      <c r="AW70" s="315"/>
      <c r="AX70" s="315"/>
      <c r="AY70" s="315"/>
      <c r="AZ70" s="315"/>
      <c r="BA70" s="315"/>
      <c r="BB70" s="315"/>
      <c r="BC70" s="315"/>
      <c r="BD70" s="315"/>
      <c r="BE70" s="315"/>
      <c r="BF70" s="315"/>
      <c r="BG70" s="315"/>
      <c r="BH70" s="315"/>
      <c r="BI70" s="315"/>
      <c r="BJ70" s="315"/>
      <c r="BK70" s="315"/>
      <c r="BL70" s="315"/>
      <c r="BM70" s="315"/>
      <c r="BN70" s="315"/>
      <c r="BO70" s="315"/>
      <c r="BP70" s="315"/>
      <c r="BQ70" s="316"/>
      <c r="BR70" s="317"/>
      <c r="BS70" s="317"/>
      <c r="BT70" s="315" t="s">
        <v>54</v>
      </c>
      <c r="BU70" s="315"/>
      <c r="BV70" s="315"/>
      <c r="BW70" s="315"/>
      <c r="BX70" s="315"/>
      <c r="BY70" s="316"/>
      <c r="CB70" t="s">
        <v>85</v>
      </c>
      <c r="CC70">
        <f>COUNTIF($G$9:$BR$43,"*てびねり*")+COUNTIF($G$9:$BR$43,"*手びねり*")</f>
        <v>0</v>
      </c>
    </row>
    <row r="71" spans="1:81" ht="23.5" customHeight="1" x14ac:dyDescent="0.2">
      <c r="A71" s="131"/>
      <c r="B71" s="314" t="s">
        <v>71</v>
      </c>
      <c r="C71" s="315" t="s">
        <v>126</v>
      </c>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5"/>
      <c r="AP71" s="315"/>
      <c r="AQ71" s="315"/>
      <c r="AR71" s="315"/>
      <c r="AS71" s="315"/>
      <c r="AT71" s="315"/>
      <c r="AU71" s="315"/>
      <c r="AV71" s="315"/>
      <c r="AW71" s="315"/>
      <c r="AX71" s="315"/>
      <c r="AY71" s="315"/>
      <c r="AZ71" s="315"/>
      <c r="BA71" s="315"/>
      <c r="BB71" s="315"/>
      <c r="BC71" s="315"/>
      <c r="BD71" s="315"/>
      <c r="BE71" s="315"/>
      <c r="BF71" s="315"/>
      <c r="BG71" s="315"/>
      <c r="BH71" s="315"/>
      <c r="BI71" s="315"/>
      <c r="BJ71" s="315"/>
      <c r="BK71" s="315"/>
      <c r="BL71" s="315"/>
      <c r="BM71" s="315"/>
      <c r="BN71" s="315"/>
      <c r="BO71" s="315"/>
      <c r="BP71" s="315"/>
      <c r="BQ71" s="316"/>
      <c r="BR71" s="317"/>
      <c r="BS71" s="317"/>
      <c r="BT71" s="315" t="s">
        <v>54</v>
      </c>
      <c r="BU71" s="315"/>
      <c r="BV71" s="315"/>
      <c r="BW71" s="315"/>
      <c r="BX71" s="315"/>
      <c r="BY71" s="316"/>
      <c r="CB71" t="s">
        <v>86</v>
      </c>
      <c r="CC71">
        <f>COUNTIF($G$9:$BR$43,"*漆*")+COUNTIF($G$9:$BR$43,"*蒔絵*")</f>
        <v>4</v>
      </c>
    </row>
    <row r="72" spans="1:81" ht="23.5" customHeight="1" x14ac:dyDescent="0.2">
      <c r="A72" s="131"/>
      <c r="B72" s="314" t="s">
        <v>72</v>
      </c>
      <c r="C72" s="315" t="s">
        <v>77</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315"/>
      <c r="AH72" s="315"/>
      <c r="AI72" s="315"/>
      <c r="AJ72" s="315"/>
      <c r="AK72" s="315"/>
      <c r="AL72" s="315"/>
      <c r="AM72" s="315"/>
      <c r="AN72" s="315"/>
      <c r="AO72" s="315"/>
      <c r="AP72" s="315"/>
      <c r="AQ72" s="315"/>
      <c r="AR72" s="315"/>
      <c r="AS72" s="315"/>
      <c r="AT72" s="315"/>
      <c r="AU72" s="315"/>
      <c r="AV72" s="315"/>
      <c r="AW72" s="315"/>
      <c r="AX72" s="315"/>
      <c r="AY72" s="315"/>
      <c r="AZ72" s="315"/>
      <c r="BA72" s="315"/>
      <c r="BB72" s="315"/>
      <c r="BC72" s="315"/>
      <c r="BD72" s="315"/>
      <c r="BE72" s="315"/>
      <c r="BF72" s="315"/>
      <c r="BG72" s="315"/>
      <c r="BH72" s="315"/>
      <c r="BI72" s="315"/>
      <c r="BJ72" s="315"/>
      <c r="BK72" s="315"/>
      <c r="BL72" s="315"/>
      <c r="BM72" s="315"/>
      <c r="BN72" s="315"/>
      <c r="BO72" s="315"/>
      <c r="BP72" s="315"/>
      <c r="BQ72" s="316"/>
      <c r="BR72" s="317"/>
      <c r="BS72" s="317"/>
      <c r="BT72" s="315" t="s">
        <v>41</v>
      </c>
      <c r="BU72" s="315"/>
      <c r="BV72" s="315"/>
      <c r="BW72" s="315"/>
      <c r="BX72" s="315"/>
      <c r="BY72" s="316"/>
      <c r="CB72" t="s">
        <v>87</v>
      </c>
      <c r="CC72">
        <f>COUNTIF($G$9:$BR$43,"*キャンプファ*")+COUNTIF($G$9:$BR$43,"*キャンプF*")</f>
        <v>0</v>
      </c>
    </row>
    <row r="73" spans="1:81" ht="23.5" customHeight="1" x14ac:dyDescent="0.2">
      <c r="A73" s="131"/>
      <c r="B73" s="314" t="s">
        <v>73</v>
      </c>
      <c r="C73" s="315" t="s">
        <v>78</v>
      </c>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c r="AH73" s="315"/>
      <c r="AI73" s="315"/>
      <c r="AJ73" s="315"/>
      <c r="AK73" s="315"/>
      <c r="AL73" s="315"/>
      <c r="AM73" s="315"/>
      <c r="AN73" s="315"/>
      <c r="AO73" s="315"/>
      <c r="AP73" s="315"/>
      <c r="AQ73" s="315"/>
      <c r="AR73" s="315"/>
      <c r="AS73" s="315"/>
      <c r="AT73" s="315"/>
      <c r="AU73" s="315"/>
      <c r="AV73" s="315"/>
      <c r="AW73" s="315"/>
      <c r="AX73" s="315"/>
      <c r="AY73" s="315"/>
      <c r="AZ73" s="315"/>
      <c r="BA73" s="315"/>
      <c r="BB73" s="315"/>
      <c r="BC73" s="315"/>
      <c r="BD73" s="315"/>
      <c r="BE73" s="315"/>
      <c r="BF73" s="315"/>
      <c r="BG73" s="315"/>
      <c r="BH73" s="315"/>
      <c r="BI73" s="315"/>
      <c r="BJ73" s="315"/>
      <c r="BK73" s="315"/>
      <c r="BL73" s="315"/>
      <c r="BM73" s="315"/>
      <c r="BN73" s="315"/>
      <c r="BO73" s="315"/>
      <c r="BP73" s="315"/>
      <c r="BQ73" s="316"/>
      <c r="BR73" s="317"/>
      <c r="BS73" s="317"/>
      <c r="BT73" s="315" t="s">
        <v>41</v>
      </c>
      <c r="BU73" s="315"/>
      <c r="BV73" s="315"/>
      <c r="BW73" s="315"/>
      <c r="BX73" s="315"/>
      <c r="BY73" s="316"/>
      <c r="CB73" t="s">
        <v>88</v>
      </c>
      <c r="CC73">
        <f>COUNTIF($G$9:$BR$43,"*キャンドルファ*")+COUNTIF($G$9:$BR$43,"*キャンドルF*")</f>
        <v>0</v>
      </c>
    </row>
    <row r="74" spans="1:81" ht="23.5" customHeight="1" x14ac:dyDescent="0.2">
      <c r="A74" s="131"/>
      <c r="B74" s="318" t="s">
        <v>74</v>
      </c>
      <c r="C74" s="316" t="s">
        <v>92</v>
      </c>
      <c r="D74" s="319"/>
      <c r="E74" s="319"/>
      <c r="F74" s="319"/>
      <c r="G74" s="319"/>
      <c r="H74" s="319"/>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319"/>
      <c r="AJ74" s="319"/>
      <c r="AK74" s="319"/>
      <c r="AL74" s="319"/>
      <c r="AM74" s="319"/>
      <c r="AN74" s="319"/>
      <c r="AO74" s="319"/>
      <c r="AP74" s="319"/>
      <c r="AQ74" s="319"/>
      <c r="AR74" s="319"/>
      <c r="AS74" s="319"/>
      <c r="AT74" s="319"/>
      <c r="AU74" s="319"/>
      <c r="AV74" s="319"/>
      <c r="AW74" s="319"/>
      <c r="AX74" s="319"/>
      <c r="AY74" s="319"/>
      <c r="AZ74" s="319"/>
      <c r="BA74" s="319"/>
      <c r="BB74" s="319"/>
      <c r="BC74" s="319"/>
      <c r="BD74" s="319"/>
      <c r="BE74" s="319"/>
      <c r="BF74" s="319"/>
      <c r="BG74" s="319"/>
      <c r="BH74" s="319"/>
      <c r="BI74" s="319"/>
      <c r="BJ74" s="319"/>
      <c r="BK74" s="319"/>
      <c r="BL74" s="319"/>
      <c r="BM74" s="319"/>
      <c r="BN74" s="319"/>
      <c r="BO74" s="319"/>
      <c r="BP74" s="319"/>
      <c r="BQ74" s="319"/>
      <c r="BR74" s="317"/>
      <c r="BS74" s="317"/>
      <c r="BT74" s="315" t="s">
        <v>41</v>
      </c>
      <c r="BU74" s="315"/>
      <c r="BV74" s="315"/>
      <c r="BW74" s="315"/>
      <c r="BX74" s="315"/>
      <c r="BY74" s="316"/>
      <c r="CB74" t="s">
        <v>89</v>
      </c>
      <c r="CC74">
        <f>COUNTIF($G$9:$BR$43,"*そり*")+COUNTIF($G$9:$BR$43,"*スノーチューブ*")+COUNTIF($G$9:$BR$43,"*雪遊び*")+COUNTIF($G$9:$BR$43,"*ゆき遊び*")+COUNTIF($G$9:$BR$43,"*雪あそび*")</f>
        <v>3</v>
      </c>
    </row>
    <row r="75" spans="1:81" ht="23.5" customHeight="1" x14ac:dyDescent="0.2">
      <c r="A75" s="131"/>
      <c r="B75" s="318" t="s">
        <v>75</v>
      </c>
      <c r="C75" s="315" t="s">
        <v>128</v>
      </c>
      <c r="D75" s="315"/>
      <c r="E75" s="315"/>
      <c r="F75" s="315"/>
      <c r="G75" s="315"/>
      <c r="H75" s="315"/>
      <c r="I75" s="315"/>
      <c r="J75" s="315"/>
      <c r="K75" s="315"/>
      <c r="L75" s="315"/>
      <c r="M75" s="315"/>
      <c r="N75" s="315"/>
      <c r="O75" s="315"/>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6"/>
      <c r="BR75" s="317"/>
      <c r="BS75" s="317"/>
      <c r="BT75" s="315" t="s">
        <v>54</v>
      </c>
      <c r="BU75" s="315"/>
      <c r="BV75" s="315"/>
      <c r="BW75" s="315"/>
      <c r="BX75" s="315"/>
      <c r="BY75" s="316"/>
      <c r="CB75" t="s">
        <v>125</v>
      </c>
      <c r="CC75">
        <f>COUNTIF($G$9:$BR$43,"*スノーシュー*")+COUNTIF($G$9:$BR$43,"*シュー*")</f>
        <v>4</v>
      </c>
    </row>
    <row r="76" spans="1:81" ht="23.5" customHeight="1" x14ac:dyDescent="0.2">
      <c r="A76" s="131"/>
      <c r="B76" s="318" t="s">
        <v>122</v>
      </c>
      <c r="C76" s="315" t="s">
        <v>162</v>
      </c>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6"/>
      <c r="BR76" s="317"/>
      <c r="BS76" s="317"/>
      <c r="BT76" s="315" t="s">
        <v>54</v>
      </c>
      <c r="BU76" s="315"/>
      <c r="BV76" s="315"/>
      <c r="BW76" s="315"/>
      <c r="BX76" s="315"/>
      <c r="BY76" s="316"/>
      <c r="CB76" t="s">
        <v>142</v>
      </c>
      <c r="CC76">
        <f>COUNTIF($G$9:$BR$42,"*地域連携*")+COUNTIF($G$9:$BR$42,"*震災講話*")+COUNTIF($G$9:$BR$42,"*トーク*")</f>
        <v>2</v>
      </c>
    </row>
    <row r="77" spans="1:81" ht="11.5" customHeight="1" x14ac:dyDescent="0.2">
      <c r="A77" s="131"/>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3"/>
      <c r="BR77" s="131"/>
      <c r="BS77" s="131"/>
      <c r="BT77" s="131"/>
      <c r="BU77" s="131"/>
      <c r="BV77" s="131"/>
      <c r="BW77" s="131"/>
      <c r="BX77" s="131"/>
      <c r="BY77" s="131"/>
      <c r="CB77" t="s">
        <v>151</v>
      </c>
      <c r="CC77">
        <f>COUNTIF($G$9:$BR$42,"*トーク*")</f>
        <v>2</v>
      </c>
    </row>
    <row r="78" spans="1:81" ht="28" customHeight="1" x14ac:dyDescent="0.2"/>
    <row r="79" spans="1:81" ht="28" customHeight="1" x14ac:dyDescent="0.2">
      <c r="CB79" s="60" t="s">
        <v>156</v>
      </c>
    </row>
    <row r="80" spans="1:81" ht="28" customHeight="1" x14ac:dyDescent="0.2">
      <c r="CB80" s="60" t="s">
        <v>157</v>
      </c>
    </row>
    <row r="81" spans="80:80" ht="28" customHeight="1" x14ac:dyDescent="0.2">
      <c r="CB81" s="60" t="s">
        <v>158</v>
      </c>
    </row>
    <row r="82" spans="80:80" x14ac:dyDescent="0.2">
      <c r="CB82" s="60" t="s">
        <v>159</v>
      </c>
    </row>
    <row r="83" spans="80:80" x14ac:dyDescent="0.2">
      <c r="CB83" s="60" t="s">
        <v>160</v>
      </c>
    </row>
    <row r="84" spans="80:80" x14ac:dyDescent="0.2">
      <c r="CB84" s="60" t="s">
        <v>161</v>
      </c>
    </row>
  </sheetData>
  <sheetProtection sheet="1" objects="1" scenarios="1"/>
  <mergeCells count="185">
    <mergeCell ref="L7:Q7"/>
    <mergeCell ref="AE7:AJ7"/>
    <mergeCell ref="BW2:BX2"/>
    <mergeCell ref="U4:AK4"/>
    <mergeCell ref="AX4:BJ4"/>
    <mergeCell ref="BL4:BM4"/>
    <mergeCell ref="BU4:BV4"/>
    <mergeCell ref="L6:Q6"/>
    <mergeCell ref="AE6:AJ6"/>
    <mergeCell ref="BS6:BU6"/>
    <mergeCell ref="U2:AK2"/>
    <mergeCell ref="BM2:BN2"/>
    <mergeCell ref="BO2:BP2"/>
    <mergeCell ref="BQ2:BR2"/>
    <mergeCell ref="BS2:BT2"/>
    <mergeCell ref="BU2:BV2"/>
    <mergeCell ref="B1:M2"/>
    <mergeCell ref="B3:N3"/>
    <mergeCell ref="BA6:BH6"/>
    <mergeCell ref="BA7:BH7"/>
    <mergeCell ref="J8:K8"/>
    <mergeCell ref="N8:O8"/>
    <mergeCell ref="R8:S8"/>
    <mergeCell ref="V8:W8"/>
    <mergeCell ref="Z8:AA8"/>
    <mergeCell ref="AD8:AE8"/>
    <mergeCell ref="BF8:BG8"/>
    <mergeCell ref="BJ8:BK8"/>
    <mergeCell ref="C75:BQ75"/>
    <mergeCell ref="BB9:BC10"/>
    <mergeCell ref="BD9:BF10"/>
    <mergeCell ref="BN8:BO8"/>
    <mergeCell ref="AH17:AI17"/>
    <mergeCell ref="AL17:AM17"/>
    <mergeCell ref="AP17:AQ17"/>
    <mergeCell ref="AT17:AU17"/>
    <mergeCell ref="AX17:AY17"/>
    <mergeCell ref="BB17:BC17"/>
    <mergeCell ref="C15:E15"/>
    <mergeCell ref="F17:F21"/>
    <mergeCell ref="J17:K17"/>
    <mergeCell ref="N17:O17"/>
    <mergeCell ref="R17:S17"/>
    <mergeCell ref="V17:W17"/>
    <mergeCell ref="BV8:BW8"/>
    <mergeCell ref="C9:E9"/>
    <mergeCell ref="K9:K12"/>
    <mergeCell ref="AC9:AE11"/>
    <mergeCell ref="AX9:AX12"/>
    <mergeCell ref="AY9:AY16"/>
    <mergeCell ref="AH8:AI8"/>
    <mergeCell ref="AL8:AM8"/>
    <mergeCell ref="AP8:AQ8"/>
    <mergeCell ref="AT8:AU8"/>
    <mergeCell ref="AX8:AY8"/>
    <mergeCell ref="BB8:BC8"/>
    <mergeCell ref="BG9:BN10"/>
    <mergeCell ref="BO9:BR10"/>
    <mergeCell ref="BS9:BT16"/>
    <mergeCell ref="BU9:BX16"/>
    <mergeCell ref="C10:E10"/>
    <mergeCell ref="AI11:AV12"/>
    <mergeCell ref="C12:E12"/>
    <mergeCell ref="F13:F16"/>
    <mergeCell ref="AI13:AV14"/>
    <mergeCell ref="AI9:AT10"/>
    <mergeCell ref="F8:F12"/>
    <mergeCell ref="C14:E14"/>
    <mergeCell ref="Z17:AA17"/>
    <mergeCell ref="AD17:AE17"/>
    <mergeCell ref="BB18:BC19"/>
    <mergeCell ref="C19:E19"/>
    <mergeCell ref="C21:E21"/>
    <mergeCell ref="BN18:BO19"/>
    <mergeCell ref="BP18:BR19"/>
    <mergeCell ref="BS18:BT25"/>
    <mergeCell ref="BU18:BX25"/>
    <mergeCell ref="BF17:BG17"/>
    <mergeCell ref="BJ17:BK17"/>
    <mergeCell ref="BN17:BO17"/>
    <mergeCell ref="BV17:BW17"/>
    <mergeCell ref="AX18:AX21"/>
    <mergeCell ref="AY18:AY25"/>
    <mergeCell ref="C23:E23"/>
    <mergeCell ref="C24:E24"/>
    <mergeCell ref="U18:AR19"/>
    <mergeCell ref="C18:E18"/>
    <mergeCell ref="K18:K21"/>
    <mergeCell ref="L18:N19"/>
    <mergeCell ref="BB26:BC26"/>
    <mergeCell ref="BF26:BG26"/>
    <mergeCell ref="BJ26:BK26"/>
    <mergeCell ref="BE18:BL19"/>
    <mergeCell ref="F22:F25"/>
    <mergeCell ref="S22:AD23"/>
    <mergeCell ref="AE22:AH23"/>
    <mergeCell ref="AI22:AT23"/>
    <mergeCell ref="BN26:BO26"/>
    <mergeCell ref="BV26:BW26"/>
    <mergeCell ref="C27:E27"/>
    <mergeCell ref="K27:K30"/>
    <mergeCell ref="L27:N28"/>
    <mergeCell ref="AX27:AX30"/>
    <mergeCell ref="AD26:AE26"/>
    <mergeCell ref="AH26:AI26"/>
    <mergeCell ref="AL26:AM26"/>
    <mergeCell ref="AP26:AQ26"/>
    <mergeCell ref="AT26:AU26"/>
    <mergeCell ref="AX26:AY26"/>
    <mergeCell ref="F26:F30"/>
    <mergeCell ref="J26:K26"/>
    <mergeCell ref="N26:O26"/>
    <mergeCell ref="R26:S26"/>
    <mergeCell ref="V26:W26"/>
    <mergeCell ref="Z26:AA26"/>
    <mergeCell ref="AY27:AY34"/>
    <mergeCell ref="BS27:BT34"/>
    <mergeCell ref="BU27:BX34"/>
    <mergeCell ref="C28:E28"/>
    <mergeCell ref="C30:E30"/>
    <mergeCell ref="F31:F34"/>
    <mergeCell ref="C32:E32"/>
    <mergeCell ref="C33:E33"/>
    <mergeCell ref="S27:AD28"/>
    <mergeCell ref="AE27:AG28"/>
    <mergeCell ref="C52:BQ52"/>
    <mergeCell ref="BT52:BY52"/>
    <mergeCell ref="C53:BQ53"/>
    <mergeCell ref="BT53:BY53"/>
    <mergeCell ref="C54:BQ54"/>
    <mergeCell ref="BT54:BY54"/>
    <mergeCell ref="B49:BY49"/>
    <mergeCell ref="C51:BQ51"/>
    <mergeCell ref="BR51:BS51"/>
    <mergeCell ref="BT51:BY51"/>
    <mergeCell ref="AH27:AJ28"/>
    <mergeCell ref="S31:AE31"/>
    <mergeCell ref="S32:AE32"/>
    <mergeCell ref="C73:BQ73"/>
    <mergeCell ref="BT73:BY73"/>
    <mergeCell ref="C74:BQ74"/>
    <mergeCell ref="BT74:BY74"/>
    <mergeCell ref="C76:BQ76"/>
    <mergeCell ref="BT76:BY76"/>
    <mergeCell ref="C70:BQ70"/>
    <mergeCell ref="BT70:BY70"/>
    <mergeCell ref="C71:BQ71"/>
    <mergeCell ref="BT71:BY71"/>
    <mergeCell ref="C72:BQ72"/>
    <mergeCell ref="BT72:BY72"/>
    <mergeCell ref="BT75:BY75"/>
    <mergeCell ref="C67:BQ67"/>
    <mergeCell ref="BT67:BY67"/>
    <mergeCell ref="C59:BQ59"/>
    <mergeCell ref="BT59:BY59"/>
    <mergeCell ref="C60:BQ60"/>
    <mergeCell ref="BT60:BY60"/>
    <mergeCell ref="C68:BQ68"/>
    <mergeCell ref="BT68:BY68"/>
    <mergeCell ref="C69:BQ69"/>
    <mergeCell ref="BT69:BY69"/>
    <mergeCell ref="C64:BQ64"/>
    <mergeCell ref="BT64:BY64"/>
    <mergeCell ref="C65:BQ65"/>
    <mergeCell ref="BT65:BY65"/>
    <mergeCell ref="C66:BQ66"/>
    <mergeCell ref="BT66:BY66"/>
    <mergeCell ref="B35:F42"/>
    <mergeCell ref="B43:F43"/>
    <mergeCell ref="G35:BX42"/>
    <mergeCell ref="G43:BX43"/>
    <mergeCell ref="C61:BQ61"/>
    <mergeCell ref="BT61:BY61"/>
    <mergeCell ref="C62:BQ62"/>
    <mergeCell ref="BT62:BY62"/>
    <mergeCell ref="C63:BQ63"/>
    <mergeCell ref="BT63:BY63"/>
    <mergeCell ref="C58:BQ58"/>
    <mergeCell ref="BT58:BY58"/>
    <mergeCell ref="C55:BQ55"/>
    <mergeCell ref="BT55:BY55"/>
    <mergeCell ref="C56:BQ56"/>
    <mergeCell ref="BT56:BY56"/>
    <mergeCell ref="C57:BQ57"/>
    <mergeCell ref="BT57:BY57"/>
  </mergeCells>
  <phoneticPr fontId="1"/>
  <conditionalFormatting sqref="B62">
    <cfRule type="expression" dxfId="13" priority="4">
      <formula>$CC61&gt;=1</formula>
    </cfRule>
  </conditionalFormatting>
  <conditionalFormatting sqref="B63">
    <cfRule type="expression" dxfId="12" priority="5">
      <formula>$CC63&gt;=1</formula>
    </cfRule>
  </conditionalFormatting>
  <conditionalFormatting sqref="B66">
    <cfRule type="expression" dxfId="11" priority="3">
      <formula>$CC66&gt;=1</formula>
    </cfRule>
  </conditionalFormatting>
  <conditionalFormatting sqref="B67">
    <cfRule type="expression" dxfId="10" priority="2">
      <formula>$CC66&gt;=1</formula>
    </cfRule>
  </conditionalFormatting>
  <conditionalFormatting sqref="B65:C65 BR65:BT65">
    <cfRule type="expression" dxfId="9" priority="16">
      <formula>$CC65&gt;=1</formula>
    </cfRule>
  </conditionalFormatting>
  <conditionalFormatting sqref="B59:BY60 B61:C62 BR61:BT62">
    <cfRule type="expression" dxfId="8" priority="7">
      <formula>$CC59&gt;=1</formula>
    </cfRule>
  </conditionalFormatting>
  <conditionalFormatting sqref="B61:BY61">
    <cfRule type="expression" dxfId="7" priority="11">
      <formula>$CC63&gt;=1</formula>
    </cfRule>
  </conditionalFormatting>
  <conditionalFormatting sqref="B63:BY63">
    <cfRule type="expression" dxfId="6" priority="12">
      <formula>$CC62&gt;=1</formula>
    </cfRule>
  </conditionalFormatting>
  <conditionalFormatting sqref="B64:BY64 B69:C69 BR69:BT69">
    <cfRule type="expression" dxfId="5" priority="15">
      <formula>$CC64&gt;=1</formula>
    </cfRule>
  </conditionalFormatting>
  <conditionalFormatting sqref="B66:BY66">
    <cfRule type="expression" dxfId="4" priority="14">
      <formula>$CC65&gt;=1</formula>
    </cfRule>
  </conditionalFormatting>
  <conditionalFormatting sqref="B67:BY68">
    <cfRule type="expression" dxfId="3" priority="6">
      <formula>$CC67&gt;=1</formula>
    </cfRule>
  </conditionalFormatting>
  <conditionalFormatting sqref="B70:BY74 B75:C75">
    <cfRule type="expression" dxfId="2" priority="10">
      <formula>$CC70&gt;=1</formula>
    </cfRule>
  </conditionalFormatting>
  <conditionalFormatting sqref="B76:BY76">
    <cfRule type="expression" dxfId="1" priority="1">
      <formula>$CC$76&gt;=1</formula>
    </cfRule>
  </conditionalFormatting>
  <conditionalFormatting sqref="BR75:BY75">
    <cfRule type="expression" dxfId="0" priority="8">
      <formula>$CC75&gt;=1</formula>
    </cfRule>
  </conditionalFormatting>
  <dataValidations count="1">
    <dataValidation type="list" allowBlank="1" showInputMessage="1" showErrorMessage="1" sqref="G43:BX43" xr:uid="{D075A482-40D0-4B40-A705-A48CDCB20FB1}">
      <formula1>INDIRECT($CB$43)</formula1>
    </dataValidation>
  </dataValidations>
  <printOptions horizontalCentered="1"/>
  <pageMargins left="3.937007874015748E-2" right="3.937007874015748E-2" top="0.15748031496062992" bottom="0.19685039370078741" header="7.874015748031496E-2" footer="3.937007874015748E-2"/>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64</xdr:col>
                    <xdr:colOff>44450</xdr:colOff>
                    <xdr:row>3</xdr:row>
                    <xdr:rowOff>152400</xdr:rowOff>
                  </from>
                  <to>
                    <xdr:col>69</xdr:col>
                    <xdr:colOff>0</xdr:colOff>
                    <xdr:row>4</xdr:row>
                    <xdr:rowOff>31750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70</xdr:col>
                    <xdr:colOff>57150</xdr:colOff>
                    <xdr:row>3</xdr:row>
                    <xdr:rowOff>152400</xdr:rowOff>
                  </from>
                  <to>
                    <xdr:col>74</xdr:col>
                    <xdr:colOff>95250</xdr:colOff>
                    <xdr:row>4</xdr:row>
                    <xdr:rowOff>31750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69</xdr:col>
                    <xdr:colOff>31750</xdr:colOff>
                    <xdr:row>60</xdr:row>
                    <xdr:rowOff>31750</xdr:rowOff>
                  </from>
                  <to>
                    <xdr:col>76</xdr:col>
                    <xdr:colOff>95250</xdr:colOff>
                    <xdr:row>60</xdr:row>
                    <xdr:rowOff>279400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69</xdr:col>
                    <xdr:colOff>31750</xdr:colOff>
                    <xdr:row>61</xdr:row>
                    <xdr:rowOff>31750</xdr:rowOff>
                  </from>
                  <to>
                    <xdr:col>76</xdr:col>
                    <xdr:colOff>107950</xdr:colOff>
                    <xdr:row>61</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69</xdr:col>
                    <xdr:colOff>31750</xdr:colOff>
                    <xdr:row>63</xdr:row>
                    <xdr:rowOff>31750</xdr:rowOff>
                  </from>
                  <to>
                    <xdr:col>76</xdr:col>
                    <xdr:colOff>88900</xdr:colOff>
                    <xdr:row>63</xdr:row>
                    <xdr:rowOff>279400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69</xdr:col>
                    <xdr:colOff>31750</xdr:colOff>
                    <xdr:row>64</xdr:row>
                    <xdr:rowOff>31750</xdr:rowOff>
                  </from>
                  <to>
                    <xdr:col>76</xdr:col>
                    <xdr:colOff>127000</xdr:colOff>
                    <xdr:row>64</xdr:row>
                    <xdr:rowOff>279400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69</xdr:col>
                    <xdr:colOff>31750</xdr:colOff>
                    <xdr:row>75</xdr:row>
                    <xdr:rowOff>31750</xdr:rowOff>
                  </from>
                  <to>
                    <xdr:col>76</xdr:col>
                    <xdr:colOff>114300</xdr:colOff>
                    <xdr:row>75</xdr:row>
                    <xdr:rowOff>279400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69</xdr:col>
                    <xdr:colOff>25400</xdr:colOff>
                    <xdr:row>50</xdr:row>
                    <xdr:rowOff>25400</xdr:rowOff>
                  </from>
                  <to>
                    <xdr:col>76</xdr:col>
                    <xdr:colOff>107950</xdr:colOff>
                    <xdr:row>50</xdr:row>
                    <xdr:rowOff>279400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69</xdr:col>
                    <xdr:colOff>31750</xdr:colOff>
                    <xdr:row>51</xdr:row>
                    <xdr:rowOff>31750</xdr:rowOff>
                  </from>
                  <to>
                    <xdr:col>76</xdr:col>
                    <xdr:colOff>107950</xdr:colOff>
                    <xdr:row>51</xdr:row>
                    <xdr:rowOff>279400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69</xdr:col>
                    <xdr:colOff>31750</xdr:colOff>
                    <xdr:row>52</xdr:row>
                    <xdr:rowOff>31750</xdr:rowOff>
                  </from>
                  <to>
                    <xdr:col>76</xdr:col>
                    <xdr:colOff>88900</xdr:colOff>
                    <xdr:row>52</xdr:row>
                    <xdr:rowOff>279400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69</xdr:col>
                    <xdr:colOff>31750</xdr:colOff>
                    <xdr:row>53</xdr:row>
                    <xdr:rowOff>31750</xdr:rowOff>
                  </from>
                  <to>
                    <xdr:col>76</xdr:col>
                    <xdr:colOff>95250</xdr:colOff>
                    <xdr:row>53</xdr:row>
                    <xdr:rowOff>279400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69</xdr:col>
                    <xdr:colOff>31750</xdr:colOff>
                    <xdr:row>54</xdr:row>
                    <xdr:rowOff>31750</xdr:rowOff>
                  </from>
                  <to>
                    <xdr:col>76</xdr:col>
                    <xdr:colOff>88900</xdr:colOff>
                    <xdr:row>54</xdr:row>
                    <xdr:rowOff>279400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69</xdr:col>
                    <xdr:colOff>31750</xdr:colOff>
                    <xdr:row>55</xdr:row>
                    <xdr:rowOff>31750</xdr:rowOff>
                  </from>
                  <to>
                    <xdr:col>76</xdr:col>
                    <xdr:colOff>107950</xdr:colOff>
                    <xdr:row>55</xdr:row>
                    <xdr:rowOff>279400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69</xdr:col>
                    <xdr:colOff>31750</xdr:colOff>
                    <xdr:row>56</xdr:row>
                    <xdr:rowOff>31750</xdr:rowOff>
                  </from>
                  <to>
                    <xdr:col>76</xdr:col>
                    <xdr:colOff>114300</xdr:colOff>
                    <xdr:row>56</xdr:row>
                    <xdr:rowOff>279400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69</xdr:col>
                    <xdr:colOff>31750</xdr:colOff>
                    <xdr:row>57</xdr:row>
                    <xdr:rowOff>31750</xdr:rowOff>
                  </from>
                  <to>
                    <xdr:col>76</xdr:col>
                    <xdr:colOff>95250</xdr:colOff>
                    <xdr:row>57</xdr:row>
                    <xdr:rowOff>279400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69</xdr:col>
                    <xdr:colOff>31750</xdr:colOff>
                    <xdr:row>58</xdr:row>
                    <xdr:rowOff>31750</xdr:rowOff>
                  </from>
                  <to>
                    <xdr:col>76</xdr:col>
                    <xdr:colOff>88900</xdr:colOff>
                    <xdr:row>58</xdr:row>
                    <xdr:rowOff>279400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69</xdr:col>
                    <xdr:colOff>31750</xdr:colOff>
                    <xdr:row>59</xdr:row>
                    <xdr:rowOff>31750</xdr:rowOff>
                  </from>
                  <to>
                    <xdr:col>76</xdr:col>
                    <xdr:colOff>88900</xdr:colOff>
                    <xdr:row>59</xdr:row>
                    <xdr:rowOff>279400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69</xdr:col>
                    <xdr:colOff>31750</xdr:colOff>
                    <xdr:row>61</xdr:row>
                    <xdr:rowOff>31750</xdr:rowOff>
                  </from>
                  <to>
                    <xdr:col>76</xdr:col>
                    <xdr:colOff>95250</xdr:colOff>
                    <xdr:row>61</xdr:row>
                    <xdr:rowOff>279400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69</xdr:col>
                    <xdr:colOff>31750</xdr:colOff>
                    <xdr:row>62</xdr:row>
                    <xdr:rowOff>31750</xdr:rowOff>
                  </from>
                  <to>
                    <xdr:col>76</xdr:col>
                    <xdr:colOff>107950</xdr:colOff>
                    <xdr:row>62</xdr:row>
                    <xdr:rowOff>279400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69</xdr:col>
                    <xdr:colOff>31750</xdr:colOff>
                    <xdr:row>63</xdr:row>
                    <xdr:rowOff>31750</xdr:rowOff>
                  </from>
                  <to>
                    <xdr:col>76</xdr:col>
                    <xdr:colOff>107950</xdr:colOff>
                    <xdr:row>63</xdr:row>
                    <xdr:rowOff>279400</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69</xdr:col>
                    <xdr:colOff>31750</xdr:colOff>
                    <xdr:row>64</xdr:row>
                    <xdr:rowOff>31750</xdr:rowOff>
                  </from>
                  <to>
                    <xdr:col>76</xdr:col>
                    <xdr:colOff>88900</xdr:colOff>
                    <xdr:row>64</xdr:row>
                    <xdr:rowOff>279400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69</xdr:col>
                    <xdr:colOff>31750</xdr:colOff>
                    <xdr:row>65</xdr:row>
                    <xdr:rowOff>31750</xdr:rowOff>
                  </from>
                  <to>
                    <xdr:col>76</xdr:col>
                    <xdr:colOff>88900</xdr:colOff>
                    <xdr:row>65</xdr:row>
                    <xdr:rowOff>279400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69</xdr:col>
                    <xdr:colOff>31750</xdr:colOff>
                    <xdr:row>67</xdr:row>
                    <xdr:rowOff>31750</xdr:rowOff>
                  </from>
                  <to>
                    <xdr:col>76</xdr:col>
                    <xdr:colOff>95250</xdr:colOff>
                    <xdr:row>67</xdr:row>
                    <xdr:rowOff>279400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69</xdr:col>
                    <xdr:colOff>31750</xdr:colOff>
                    <xdr:row>68</xdr:row>
                    <xdr:rowOff>31750</xdr:rowOff>
                  </from>
                  <to>
                    <xdr:col>76</xdr:col>
                    <xdr:colOff>114300</xdr:colOff>
                    <xdr:row>68</xdr:row>
                    <xdr:rowOff>279400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69</xdr:col>
                    <xdr:colOff>31750</xdr:colOff>
                    <xdr:row>69</xdr:row>
                    <xdr:rowOff>31750</xdr:rowOff>
                  </from>
                  <to>
                    <xdr:col>76</xdr:col>
                    <xdr:colOff>107950</xdr:colOff>
                    <xdr:row>69</xdr:row>
                    <xdr:rowOff>279400</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69</xdr:col>
                    <xdr:colOff>31750</xdr:colOff>
                    <xdr:row>70</xdr:row>
                    <xdr:rowOff>31750</xdr:rowOff>
                  </from>
                  <to>
                    <xdr:col>76</xdr:col>
                    <xdr:colOff>88900</xdr:colOff>
                    <xdr:row>70</xdr:row>
                    <xdr:rowOff>279400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69</xdr:col>
                    <xdr:colOff>31750</xdr:colOff>
                    <xdr:row>71</xdr:row>
                    <xdr:rowOff>31750</xdr:rowOff>
                  </from>
                  <to>
                    <xdr:col>76</xdr:col>
                    <xdr:colOff>88900</xdr:colOff>
                    <xdr:row>71</xdr:row>
                    <xdr:rowOff>279400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69</xdr:col>
                    <xdr:colOff>31750</xdr:colOff>
                    <xdr:row>72</xdr:row>
                    <xdr:rowOff>31750</xdr:rowOff>
                  </from>
                  <to>
                    <xdr:col>76</xdr:col>
                    <xdr:colOff>95250</xdr:colOff>
                    <xdr:row>72</xdr:row>
                    <xdr:rowOff>279400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69</xdr:col>
                    <xdr:colOff>31750</xdr:colOff>
                    <xdr:row>73</xdr:row>
                    <xdr:rowOff>31750</xdr:rowOff>
                  </from>
                  <to>
                    <xdr:col>76</xdr:col>
                    <xdr:colOff>107950</xdr:colOff>
                    <xdr:row>73</xdr:row>
                    <xdr:rowOff>279400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69</xdr:col>
                    <xdr:colOff>31750</xdr:colOff>
                    <xdr:row>74</xdr:row>
                    <xdr:rowOff>31750</xdr:rowOff>
                  </from>
                  <to>
                    <xdr:col>76</xdr:col>
                    <xdr:colOff>107950</xdr:colOff>
                    <xdr:row>74</xdr:row>
                    <xdr:rowOff>279400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69</xdr:col>
                    <xdr:colOff>31750</xdr:colOff>
                    <xdr:row>60</xdr:row>
                    <xdr:rowOff>31750</xdr:rowOff>
                  </from>
                  <to>
                    <xdr:col>76</xdr:col>
                    <xdr:colOff>88900</xdr:colOff>
                    <xdr:row>60</xdr:row>
                    <xdr:rowOff>279400</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69</xdr:col>
                    <xdr:colOff>31750</xdr:colOff>
                    <xdr:row>66</xdr:row>
                    <xdr:rowOff>31750</xdr:rowOff>
                  </from>
                  <to>
                    <xdr:col>76</xdr:col>
                    <xdr:colOff>88900</xdr:colOff>
                    <xdr:row>66</xdr:row>
                    <xdr:rowOff>279400</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69</xdr:col>
                    <xdr:colOff>31750</xdr:colOff>
                    <xdr:row>75</xdr:row>
                    <xdr:rowOff>31750</xdr:rowOff>
                  </from>
                  <to>
                    <xdr:col>76</xdr:col>
                    <xdr:colOff>107950</xdr:colOff>
                    <xdr:row>75</xdr:row>
                    <xdr:rowOff>279400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活動日程表</vt:lpstr>
      <vt:lpstr>記入例（夏季）</vt:lpstr>
      <vt:lpstr>記入例（冬季）</vt:lpstr>
      <vt:lpstr>活動日程表!Print_Area</vt:lpstr>
      <vt:lpstr>'記入例（夏季）'!Print_Area</vt:lpstr>
      <vt:lpstr>'記入例（冬季）'!Print_Area</vt:lpstr>
      <vt:lpstr>カワセミ</vt:lpstr>
      <vt:lpstr>なし</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 </dc:creator>
  <cp:lastModifiedBy>上野　聡</cp:lastModifiedBy>
  <cp:lastPrinted>2025-11-29T04:52:39Z</cp:lastPrinted>
  <dcterms:created xsi:type="dcterms:W3CDTF">2012-11-19T03:02:58Z</dcterms:created>
  <dcterms:modified xsi:type="dcterms:W3CDTF">2025-12-03T06:05:46Z</dcterms:modified>
</cp:coreProperties>
</file>